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6c61521f6d0dcc45/Plocha/ACRO DANCERS COMPETITION2024/Formulář povinné prvky a dynamický bonus/"/>
    </mc:Choice>
  </mc:AlternateContent>
  <xr:revisionPtr revIDLastSave="3857" documentId="8_{A4033B15-32C0-433B-B9AA-30AD5EB737EB}" xr6:coauthVersionLast="47" xr6:coauthVersionMax="47" xr10:uidLastSave="{E5B294B6-A00E-4CBF-8B75-FDF02C22B5A8}"/>
  <bookViews>
    <workbookView xWindow="-120" yWindow="-120" windowWidth="29040" windowHeight="15720" xr2:uid="{B75CFDFB-1BA4-4423-9966-4F9B41FB95E2}"/>
  </bookViews>
  <sheets>
    <sheet name="Form" sheetId="1" r:id="rId1"/>
    <sheet name="PP_Hoop" sheetId="4" r:id="rId2"/>
    <sheet name="PP_Hoop_Doubles" sheetId="7" r:id="rId3"/>
    <sheet name="PP_Hammock" sheetId="3" r:id="rId4"/>
    <sheet name="PP_Silk" sheetId="6" r:id="rId5"/>
    <sheet name="Seznam" sheetId="2" state="hidden" r:id="rId6"/>
    <sheet name="Překlad" sheetId="5" state="hidden" r:id="rId7"/>
  </sheets>
  <definedNames>
    <definedName name="_Hlk159054795" localSheetId="3">PP_Hammock!$A$3</definedName>
    <definedName name="_Hlk159054795" localSheetId="2">PP_Hoop_Doubles!#REF!</definedName>
    <definedName name="Aerial_Hammock_Amatéři">Seznam!$I$62:$I$80</definedName>
    <definedName name="Aerial_Hammock_Elita">Seznam!$K$62:$K$80</definedName>
    <definedName name="Aerial_Hammock_Profesionálové">Seznam!$F$62:$F$81</definedName>
    <definedName name="Aerial_Hoop_Amatéři">Seznam!$O$62:$O$80</definedName>
    <definedName name="Aerial_Hoop_Elita">Seznam!$Q$62:$Q$80</definedName>
    <definedName name="Aerial_Hoop_Profesionálové">Seznam!$P$62:$P$80</definedName>
    <definedName name="_xlnm.Print_Area" localSheetId="0">Form!$F$1:$J$51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1" i="2" l="1"/>
  <c r="F57" i="2"/>
  <c r="F58" i="2"/>
  <c r="Y80" i="2"/>
  <c r="S80" i="2"/>
  <c r="K75" i="2"/>
  <c r="K69" i="2"/>
  <c r="J75" i="2"/>
  <c r="J69" i="2"/>
  <c r="G7" i="2"/>
  <c r="K61" i="2"/>
  <c r="G6" i="2"/>
  <c r="J61" i="2"/>
  <c r="G5" i="2"/>
  <c r="I61" i="2"/>
  <c r="N61" i="2"/>
  <c r="M61" i="2"/>
  <c r="L61" i="2"/>
  <c r="N62" i="2"/>
  <c r="M62" i="2"/>
  <c r="L62" i="2"/>
  <c r="N75" i="2"/>
  <c r="M75" i="2"/>
  <c r="L75" i="2"/>
  <c r="N69" i="2"/>
  <c r="M69" i="2"/>
  <c r="L69" i="2"/>
  <c r="N63" i="2"/>
  <c r="M63" i="2"/>
  <c r="L63" i="2"/>
  <c r="G61" i="2"/>
  <c r="F61" i="2"/>
  <c r="H75" i="2"/>
  <c r="G75" i="2"/>
  <c r="F75" i="2"/>
  <c r="H69" i="2"/>
  <c r="G69" i="2"/>
  <c r="F69" i="2"/>
  <c r="H63" i="2"/>
  <c r="G63" i="2"/>
  <c r="F63" i="2"/>
  <c r="H62" i="2"/>
  <c r="G62" i="2"/>
  <c r="F62" i="2"/>
  <c r="G52" i="2"/>
  <c r="G53" i="2"/>
  <c r="G54" i="2"/>
  <c r="G55" i="2"/>
  <c r="S78" i="2"/>
  <c r="G51" i="2"/>
  <c r="K62" i="2"/>
  <c r="Y62" i="2"/>
  <c r="Q75" i="2"/>
  <c r="Q69" i="2"/>
  <c r="P75" i="2"/>
  <c r="P69" i="2"/>
  <c r="P62" i="2"/>
  <c r="Q62" i="2"/>
  <c r="O62" i="2"/>
  <c r="Q61" i="2"/>
  <c r="P61" i="2"/>
  <c r="O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61" i="2"/>
  <c r="S76" i="2"/>
  <c r="F51" i="1"/>
  <c r="F22" i="1"/>
  <c r="I9" i="1"/>
  <c r="I6" i="1"/>
  <c r="M44" i="2"/>
  <c r="Q57" i="2"/>
  <c r="M57" i="2"/>
  <c r="Q12" i="1"/>
  <c r="F49" i="1"/>
  <c r="F21" i="1"/>
  <c r="J26" i="1"/>
  <c r="I26" i="1"/>
  <c r="G26" i="1"/>
  <c r="F26" i="1"/>
  <c r="J15" i="1"/>
  <c r="I15" i="1"/>
  <c r="G15" i="1"/>
  <c r="F15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27" i="1"/>
  <c r="F24" i="1"/>
  <c r="F13" i="1"/>
  <c r="E14" i="2"/>
  <c r="I14" i="2"/>
  <c r="J14" i="2"/>
  <c r="E15" i="2"/>
  <c r="I15" i="2"/>
  <c r="J15" i="2"/>
  <c r="E16" i="2"/>
  <c r="I16" i="2"/>
  <c r="J16" i="2"/>
  <c r="E17" i="2"/>
  <c r="I17" i="2"/>
  <c r="J17" i="2"/>
  <c r="E13" i="2"/>
  <c r="I13" i="2"/>
  <c r="J13" i="2"/>
  <c r="E47" i="2"/>
  <c r="E46" i="2"/>
  <c r="E45" i="2"/>
  <c r="S77" i="2"/>
  <c r="I16" i="1"/>
  <c r="S79" i="2"/>
  <c r="S71" i="2"/>
  <c r="S72" i="2"/>
  <c r="S73" i="2"/>
  <c r="S74" i="2"/>
  <c r="S70" i="2"/>
  <c r="S65" i="2"/>
  <c r="S66" i="2"/>
  <c r="S67" i="2"/>
  <c r="S68" i="2"/>
  <c r="S64" i="2"/>
  <c r="O75" i="2"/>
  <c r="I75" i="2"/>
  <c r="O69" i="2"/>
  <c r="I69" i="2"/>
  <c r="J63" i="2"/>
  <c r="K63" i="2"/>
  <c r="O63" i="2"/>
  <c r="P63" i="2"/>
  <c r="Q63" i="2"/>
  <c r="I63" i="2"/>
  <c r="I6" i="2"/>
  <c r="I7" i="2"/>
  <c r="I5" i="2"/>
  <c r="F7" i="1"/>
  <c r="F8" i="1"/>
  <c r="F9" i="1"/>
  <c r="F10" i="1"/>
  <c r="F11" i="1"/>
  <c r="F6" i="1"/>
  <c r="E18" i="2"/>
  <c r="I18" i="2"/>
  <c r="J18" i="2"/>
  <c r="E12" i="2"/>
  <c r="I12" i="2"/>
  <c r="J12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21" i="2"/>
  <c r="G22" i="2"/>
  <c r="J28" i="1"/>
  <c r="G23" i="2"/>
  <c r="J29" i="1"/>
  <c r="G24" i="2"/>
  <c r="J30" i="1"/>
  <c r="G25" i="2"/>
  <c r="J31" i="1"/>
  <c r="G26" i="2"/>
  <c r="J32" i="1"/>
  <c r="G27" i="2"/>
  <c r="J33" i="1"/>
  <c r="G28" i="2"/>
  <c r="J34" i="1"/>
  <c r="G29" i="2"/>
  <c r="J35" i="1"/>
  <c r="G30" i="2"/>
  <c r="J36" i="1"/>
  <c r="G31" i="2"/>
  <c r="J37" i="1"/>
  <c r="G32" i="2"/>
  <c r="J38" i="1"/>
  <c r="G33" i="2"/>
  <c r="J39" i="1"/>
  <c r="G34" i="2"/>
  <c r="J40" i="1"/>
  <c r="G35" i="2"/>
  <c r="J41" i="1"/>
  <c r="G36" i="2"/>
  <c r="J42" i="1"/>
  <c r="G37" i="2"/>
  <c r="J43" i="1"/>
  <c r="G38" i="2"/>
  <c r="J44" i="1"/>
  <c r="G39" i="2"/>
  <c r="J45" i="1"/>
  <c r="G40" i="2"/>
  <c r="J46" i="1"/>
  <c r="G41" i="2"/>
  <c r="J47" i="1"/>
  <c r="G42" i="2"/>
  <c r="J48" i="1"/>
  <c r="G21" i="2"/>
  <c r="J27" i="1"/>
  <c r="N52" i="2"/>
  <c r="N53" i="2"/>
  <c r="N54" i="2"/>
  <c r="N55" i="2"/>
  <c r="N51" i="2"/>
  <c r="Q21" i="1"/>
  <c r="I19" i="1"/>
  <c r="I20" i="1"/>
  <c r="H8" i="1"/>
  <c r="H7" i="1"/>
  <c r="H6" i="1"/>
  <c r="Y64" i="2"/>
  <c r="H9" i="1"/>
  <c r="N9" i="1"/>
  <c r="O9" i="1"/>
  <c r="H10" i="1"/>
  <c r="N10" i="1"/>
  <c r="O10" i="1"/>
  <c r="H11" i="1"/>
  <c r="N11" i="1"/>
  <c r="O11" i="1"/>
  <c r="I4" i="2"/>
  <c r="I17" i="1"/>
  <c r="I53" i="2"/>
  <c r="J25" i="2"/>
  <c r="K25" i="2"/>
  <c r="P25" i="2"/>
  <c r="H31" i="1"/>
  <c r="J24" i="2"/>
  <c r="K24" i="2"/>
  <c r="P24" i="2"/>
  <c r="H30" i="1"/>
  <c r="J33" i="2"/>
  <c r="K33" i="2"/>
  <c r="P33" i="2"/>
  <c r="H39" i="1"/>
  <c r="J34" i="2"/>
  <c r="K34" i="2"/>
  <c r="P34" i="2"/>
  <c r="H40" i="1"/>
  <c r="J29" i="2"/>
  <c r="K29" i="2"/>
  <c r="P29" i="2"/>
  <c r="H35" i="1"/>
  <c r="J36" i="2"/>
  <c r="K36" i="2"/>
  <c r="P36" i="2"/>
  <c r="H42" i="1"/>
  <c r="J31" i="2"/>
  <c r="K31" i="2"/>
  <c r="P31" i="2"/>
  <c r="H37" i="1"/>
  <c r="J30" i="2"/>
  <c r="K30" i="2"/>
  <c r="P30" i="2"/>
  <c r="H36" i="1"/>
  <c r="J41" i="2"/>
  <c r="K41" i="2"/>
  <c r="P41" i="2"/>
  <c r="H47" i="1"/>
  <c r="J40" i="2"/>
  <c r="K40" i="2"/>
  <c r="P40" i="2"/>
  <c r="H46" i="1"/>
  <c r="J32" i="2"/>
  <c r="K32" i="2"/>
  <c r="P32" i="2"/>
  <c r="H38" i="1"/>
  <c r="J23" i="2"/>
  <c r="K23" i="2"/>
  <c r="P23" i="2"/>
  <c r="H29" i="1"/>
  <c r="J42" i="2"/>
  <c r="K42" i="2"/>
  <c r="P42" i="2"/>
  <c r="H48" i="1"/>
  <c r="J38" i="2"/>
  <c r="K38" i="2"/>
  <c r="P38" i="2"/>
  <c r="H44" i="1"/>
  <c r="J37" i="2"/>
  <c r="K37" i="2"/>
  <c r="P37" i="2"/>
  <c r="H43" i="1"/>
  <c r="J35" i="2"/>
  <c r="K35" i="2"/>
  <c r="P35" i="2"/>
  <c r="H41" i="1"/>
  <c r="J28" i="2"/>
  <c r="K28" i="2"/>
  <c r="P28" i="2"/>
  <c r="H34" i="1"/>
  <c r="J27" i="2"/>
  <c r="K27" i="2"/>
  <c r="P27" i="2"/>
  <c r="H33" i="1"/>
  <c r="J21" i="2"/>
  <c r="K21" i="2"/>
  <c r="P21" i="2"/>
  <c r="H27" i="1"/>
  <c r="J39" i="2"/>
  <c r="K39" i="2"/>
  <c r="P39" i="2"/>
  <c r="H45" i="1"/>
  <c r="J26" i="2"/>
  <c r="K26" i="2"/>
  <c r="P26" i="2"/>
  <c r="H32" i="1"/>
  <c r="J22" i="2"/>
  <c r="K22" i="2"/>
  <c r="Q51" i="2"/>
  <c r="O55" i="2"/>
  <c r="I55" i="2"/>
  <c r="Q55" i="2"/>
  <c r="Q54" i="2"/>
  <c r="Q53" i="2"/>
  <c r="O51" i="2"/>
  <c r="O53" i="2"/>
  <c r="I54" i="2"/>
  <c r="O54" i="2"/>
  <c r="I51" i="2"/>
  <c r="I18" i="1"/>
  <c r="Y65" i="2"/>
  <c r="Y66" i="2"/>
  <c r="Y79" i="2"/>
  <c r="Y77" i="2"/>
  <c r="Y74" i="2"/>
  <c r="Y69" i="2"/>
  <c r="Y63" i="2"/>
  <c r="Y78" i="2"/>
  <c r="Y75" i="2"/>
  <c r="Y72" i="2"/>
  <c r="Y70" i="2"/>
  <c r="Y67" i="2"/>
  <c r="Y76" i="2"/>
  <c r="Y73" i="2"/>
  <c r="Y71" i="2"/>
  <c r="Y68" i="2"/>
  <c r="O12" i="1"/>
  <c r="P12" i="1"/>
  <c r="J62" i="2"/>
  <c r="I62" i="2"/>
  <c r="J49" i="1"/>
  <c r="F4" i="1"/>
  <c r="E4" i="2"/>
  <c r="G4" i="2"/>
  <c r="I52" i="2"/>
  <c r="H53" i="2"/>
  <c r="J53" i="2"/>
  <c r="K53" i="2"/>
  <c r="S53" i="2"/>
  <c r="H18" i="1"/>
  <c r="H55" i="2"/>
  <c r="J55" i="2"/>
  <c r="K55" i="2"/>
  <c r="S55" i="2"/>
  <c r="O52" i="2"/>
  <c r="O56" i="2"/>
  <c r="Q52" i="2"/>
  <c r="H52" i="2"/>
  <c r="H54" i="2"/>
  <c r="J54" i="2"/>
  <c r="K54" i="2"/>
  <c r="S54" i="2"/>
  <c r="H19" i="1"/>
  <c r="H51" i="2"/>
  <c r="J51" i="2"/>
  <c r="K51" i="2"/>
  <c r="K43" i="2"/>
  <c r="P22" i="2"/>
  <c r="H28" i="1"/>
  <c r="J52" i="2"/>
  <c r="K52" i="2"/>
  <c r="S52" i="2"/>
  <c r="H17" i="1"/>
  <c r="L43" i="2"/>
  <c r="P16" i="1"/>
  <c r="P56" i="2"/>
  <c r="P15" i="1"/>
  <c r="H20" i="1"/>
  <c r="S51" i="2"/>
  <c r="H16" i="1"/>
  <c r="K56" i="2"/>
  <c r="L56" i="2"/>
  <c r="P14" i="1"/>
  <c r="F14" i="1"/>
  <c r="F50" i="1"/>
  <c r="F2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Lenka Šotkovská</author>
  </authors>
  <commentList>
    <comment ref="S80" authorId="0" shapeId="0" xr:uid="{ED11BD7F-9BC5-4CE3-A717-F261D742FF0B}">
      <text>
        <r>
          <rPr>
            <b/>
            <sz val="9"/>
            <color indexed="81"/>
            <rFont val="Tahoma"/>
            <charset val="1"/>
          </rPr>
          <t>Lenka Šotkovská:</t>
        </r>
        <r>
          <rPr>
            <sz val="9"/>
            <color indexed="81"/>
            <rFont val="Tahoma"/>
            <charset val="1"/>
          </rPr>
          <t xml:space="preserve">
Podmínka když protože Doubles mají pouze 4 prvky</t>
        </r>
      </text>
    </comment>
  </commentList>
</comments>
</file>

<file path=xl/sharedStrings.xml><?xml version="1.0" encoding="utf-8"?>
<sst xmlns="http://schemas.openxmlformats.org/spreadsheetml/2006/main" count="1944" uniqueCount="1206">
  <si>
    <t>Jméno a příjmení:</t>
  </si>
  <si>
    <t>Divize:</t>
  </si>
  <si>
    <t>Disciplína:</t>
  </si>
  <si>
    <t>Kategorie:</t>
  </si>
  <si>
    <t>Pořadí prvků</t>
  </si>
  <si>
    <t>1.</t>
  </si>
  <si>
    <t>2.</t>
  </si>
  <si>
    <t>3.</t>
  </si>
  <si>
    <t>4.</t>
  </si>
  <si>
    <t>5.</t>
  </si>
  <si>
    <t>Název prvku</t>
  </si>
  <si>
    <t>Povinné prvky</t>
  </si>
  <si>
    <t>Dynamický bonus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</si>
  <si>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</si>
  <si>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</si>
  <si>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</si>
  <si>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</si>
  <si>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</si>
  <si>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</si>
  <si>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</si>
  <si>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</si>
  <si>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</si>
  <si>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</si>
  <si>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</si>
  <si>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</si>
  <si>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</si>
  <si>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</si>
  <si>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</si>
  <si>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</si>
  <si>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</si>
  <si>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Maximální počet bodů:</t>
  </si>
  <si>
    <t>Akrobatický přehmat</t>
  </si>
  <si>
    <t>Drop</t>
  </si>
  <si>
    <t>Spin</t>
  </si>
  <si>
    <t>Rolka</t>
  </si>
  <si>
    <t>Náskok/odskok</t>
  </si>
  <si>
    <t>Bodů za provedení</t>
  </si>
  <si>
    <t>Max. počet provedení</t>
  </si>
  <si>
    <t>Kontrola</t>
  </si>
  <si>
    <t>Profesionálové</t>
  </si>
  <si>
    <t>Elita</t>
  </si>
  <si>
    <t>Děti (7-12let)</t>
  </si>
  <si>
    <t>Junioři (13-17let)</t>
  </si>
  <si>
    <t>Dospělí (18+ let)</t>
  </si>
  <si>
    <t>Triangle straddle split</t>
  </si>
  <si>
    <t>Invert straddle split</t>
  </si>
  <si>
    <t>Basic straddle split</t>
  </si>
  <si>
    <t>Flexibilní</t>
  </si>
  <si>
    <t>Trapped half front split</t>
  </si>
  <si>
    <t>Trapped front split</t>
  </si>
  <si>
    <t>Angle hang</t>
  </si>
  <si>
    <t>Silové</t>
  </si>
  <si>
    <t>One leg wrap</t>
  </si>
  <si>
    <t>Arabesque</t>
  </si>
  <si>
    <t>Elbow hold with one leg</t>
  </si>
  <si>
    <t>Fly one leg</t>
  </si>
  <si>
    <t>Balanční</t>
  </si>
  <si>
    <t>Bird</t>
  </si>
  <si>
    <t>Star</t>
  </si>
  <si>
    <t>Amazon stag</t>
  </si>
  <si>
    <t>Back balance</t>
  </si>
  <si>
    <t>Tree position</t>
  </si>
  <si>
    <t>---</t>
  </si>
  <si>
    <t>vyberte ze seznamu →</t>
  </si>
  <si>
    <t>Druh prvku</t>
  </si>
  <si>
    <t>---Flexibilní---</t>
  </si>
  <si>
    <t>---Silové---</t>
  </si>
  <si>
    <t>---Balanční---</t>
  </si>
  <si>
    <t>Poznámka: 5 povinných prvků z toho jsou dva (2) prvky flexibilní, dva (2) prvky silové a jeden (1) prvek balanční.</t>
  </si>
  <si>
    <t>Straddle split</t>
  </si>
  <si>
    <t>Back hook</t>
  </si>
  <si>
    <t>Back bend lower hoop</t>
  </si>
  <si>
    <t>Bow position</t>
  </si>
  <si>
    <t>Running antelope</t>
  </si>
  <si>
    <t>Martini</t>
  </si>
  <si>
    <t>Basic invert</t>
  </si>
  <si>
    <t>One knee hang</t>
  </si>
  <si>
    <t>Lollipop</t>
  </si>
  <si>
    <t>Side arabesque</t>
  </si>
  <si>
    <t>Basic seat</t>
  </si>
  <si>
    <t>Moon legs straight crossed</t>
  </si>
  <si>
    <t>Hip straddle</t>
  </si>
  <si>
    <t>Hip arrow</t>
  </si>
  <si>
    <t>Výběr</t>
  </si>
  <si>
    <t>Amatéři</t>
  </si>
  <si>
    <t>Aerial_Hoop</t>
  </si>
  <si>
    <t>Aerial_Hammock</t>
  </si>
  <si>
    <t>Zet</t>
  </si>
  <si>
    <t>Reverse front split</t>
  </si>
  <si>
    <t>Cocoon</t>
  </si>
  <si>
    <t>Side front split</t>
  </si>
  <si>
    <t>Ring 1</t>
  </si>
  <si>
    <t>One hand hang</t>
  </si>
  <si>
    <t>Side tube</t>
  </si>
  <si>
    <t>Ankle hang</t>
  </si>
  <si>
    <t>Lollipop no hands</t>
  </si>
  <si>
    <t>Middle tube</t>
  </si>
  <si>
    <t>Invert moon</t>
  </si>
  <si>
    <t>Back balance zet</t>
  </si>
  <si>
    <t>Egg</t>
  </si>
  <si>
    <t>One knee hang ring</t>
  </si>
  <si>
    <t>Victim</t>
  </si>
  <si>
    <t>Stradle split</t>
  </si>
  <si>
    <t>Russian split</t>
  </si>
  <si>
    <t>Half front split</t>
  </si>
  <si>
    <t>Ring 2</t>
  </si>
  <si>
    <t>Stradle plank</t>
  </si>
  <si>
    <t>Reverse meathook</t>
  </si>
  <si>
    <t>Elbow hang straddle</t>
  </si>
  <si>
    <t>One shoulder stand</t>
  </si>
  <si>
    <t>Front plank</t>
  </si>
  <si>
    <t>Back balance chair</t>
  </si>
  <si>
    <t>Hip side split</t>
  </si>
  <si>
    <t>Full moon</t>
  </si>
  <si>
    <t>Shoulder stand straddle</t>
  </si>
  <si>
    <t>Shoulder stand pencil</t>
  </si>
  <si>
    <t>Kritéria</t>
  </si>
  <si>
    <t>Triangle Straddle split</t>
  </si>
  <si>
    <r>
      <t>1. Výdrž:</t>
    </r>
    <r>
      <rPr>
        <sz val="11"/>
        <color theme="1"/>
        <rFont val="Aptos Light"/>
        <family val="2"/>
      </rPr>
      <t xml:space="preserve"> 2 sekundy</t>
    </r>
  </si>
  <si>
    <r>
      <t>2. Kontaktní body:</t>
    </r>
    <r>
      <rPr>
        <sz val="11"/>
        <color theme="1"/>
        <rFont val="Aptos Light"/>
        <family val="2"/>
      </rPr>
      <t xml:space="preserve"> celá chodidla včetně kotníku, obě paže, záda (volitelně), stehna a lýtka (volitelně)</t>
    </r>
  </si>
  <si>
    <r>
      <t>3. Rozsah:</t>
    </r>
    <r>
      <rPr>
        <sz val="11"/>
        <color theme="1"/>
        <rFont val="Aptos Light"/>
        <family val="2"/>
      </rPr>
      <t xml:space="preserve"> straddle split v nohou min. 160 °</t>
    </r>
  </si>
  <si>
    <r>
      <t>4. Pozice paží a nohou:</t>
    </r>
    <r>
      <rPr>
        <sz val="11"/>
        <color theme="1"/>
        <rFont val="Aptos Light"/>
        <family val="2"/>
      </rPr>
      <t xml:space="preserve"> obě paže plně propnuté, obě nohy plně propnuté</t>
    </r>
  </si>
  <si>
    <r>
      <t>5. Pozice těla:</t>
    </r>
    <r>
      <rPr>
        <sz val="11"/>
        <color theme="1"/>
        <rFont val="Aptos Light"/>
        <family val="2"/>
      </rPr>
      <t xml:space="preserve"> vzpřímená</t>
    </r>
  </si>
  <si>
    <t>Invert Straddle split</t>
  </si>
  <si>
    <r>
      <t>2. Kontaktní body</t>
    </r>
    <r>
      <rPr>
        <sz val="11"/>
        <color theme="1"/>
        <rFont val="Aptos Light"/>
        <family val="2"/>
      </rPr>
      <t>: bedra, stehna, třísla</t>
    </r>
  </si>
  <si>
    <r>
      <t>4. Pozice paží a nohou:</t>
    </r>
    <r>
      <rPr>
        <sz val="11"/>
        <color theme="1"/>
        <rFont val="Aptos Light"/>
        <family val="2"/>
      </rPr>
      <t xml:space="preserve"> obě paže v libovolné pozici, obě nohy plně propnuté</t>
    </r>
  </si>
  <si>
    <r>
      <t>5. Pozice těla:</t>
    </r>
    <r>
      <rPr>
        <sz val="11"/>
        <color theme="1"/>
        <rFont val="Aptos Light"/>
        <family val="2"/>
      </rPr>
      <t xml:space="preserve"> invertovaná (hlavou dolů)</t>
    </r>
  </si>
  <si>
    <r>
      <t>2. Kontaktní body:</t>
    </r>
    <r>
      <rPr>
        <sz val="11"/>
        <color theme="1"/>
        <rFont val="Aptos Light"/>
        <family val="2"/>
      </rPr>
      <t xml:space="preserve"> bedra, stehna, třísla, paže (volitelně)</t>
    </r>
  </si>
  <si>
    <t>Trapped Half front split</t>
  </si>
  <si>
    <r>
      <t>2. Kontaktní body:</t>
    </r>
    <r>
      <rPr>
        <sz val="11"/>
        <color theme="1"/>
        <rFont val="Aptos Light"/>
        <family val="2"/>
      </rPr>
      <t xml:space="preserve"> záda, boky, stehno, lýtko, chodidlo, podpaží, paže druhé ruky (volitelně)</t>
    </r>
  </si>
  <si>
    <r>
      <t>3. Rozsah:</t>
    </r>
    <r>
      <rPr>
        <sz val="11"/>
        <color theme="1"/>
        <rFont val="Aptos Light"/>
        <family val="2"/>
      </rPr>
      <t xml:space="preserve"> front split v nohou min. 160 °</t>
    </r>
  </si>
  <si>
    <r>
      <t>4. Pozice paží a nohou:</t>
    </r>
    <r>
      <rPr>
        <sz val="11"/>
        <color theme="1"/>
        <rFont val="Aptos Light"/>
        <family val="2"/>
      </rPr>
      <t xml:space="preserve"> stejná paže drží zadní nohu v úrovni chodila/kotníku, zadní noha je pokrčená, přední noha plně propnutá, obě paže jsou plně propnuté, přední paže je v libovolné pozici</t>
    </r>
  </si>
  <si>
    <r>
      <t xml:space="preserve">5. Pozice těla: </t>
    </r>
    <r>
      <rPr>
        <sz val="11"/>
        <color theme="1"/>
        <rFont val="Aptos Light"/>
        <family val="2"/>
      </rPr>
      <t>vzpřímená</t>
    </r>
  </si>
  <si>
    <r>
      <t>3. Rozsah:</t>
    </r>
    <r>
      <rPr>
        <sz val="11"/>
        <color theme="1"/>
        <rFont val="Aptos Light"/>
        <family val="2"/>
      </rPr>
      <t xml:space="preserve"> front split v nohou min. 140 °</t>
    </r>
  </si>
  <si>
    <r>
      <t>4. Pozice paží a nohou:</t>
    </r>
    <r>
      <rPr>
        <sz val="11"/>
        <color theme="1"/>
        <rFont val="Aptos Light"/>
        <family val="2"/>
      </rPr>
      <t xml:space="preserve"> obě paže v libovolné pozici, obě nohy plně propnuté ve front splitu</t>
    </r>
  </si>
  <si>
    <r>
      <t>2. Kontaktní body:</t>
    </r>
    <r>
      <rPr>
        <sz val="11"/>
        <color theme="1"/>
        <rFont val="Aptos Light"/>
        <family val="2"/>
      </rPr>
      <t xml:space="preserve"> obě nohy, chodidla</t>
    </r>
  </si>
  <si>
    <r>
      <t xml:space="preserve">3. Pozice paží: </t>
    </r>
    <r>
      <rPr>
        <sz val="11"/>
        <color theme="1"/>
        <rFont val="Aptos Light"/>
        <family val="2"/>
      </rPr>
      <t>volitelná fixní pozice paží bez kontaktů se síti</t>
    </r>
  </si>
  <si>
    <r>
      <t>4. Pozice nohou:</t>
    </r>
    <r>
      <rPr>
        <sz val="11"/>
        <color theme="1"/>
        <rFont val="Aptos Light"/>
        <family val="2"/>
      </rPr>
      <t xml:space="preserve"> obě nohy plně propnuté, chodidla jsou zaháknuta za síť v pozici flexe</t>
    </r>
  </si>
  <si>
    <r>
      <t xml:space="preserve">5. Pozice těla: </t>
    </r>
    <r>
      <rPr>
        <sz val="11"/>
        <color theme="1"/>
        <rFont val="Aptos Light"/>
        <family val="2"/>
      </rPr>
      <t>invertovaná (hlavou dolů), tělo plně propnuté (jedná linie hlava, boky)</t>
    </r>
  </si>
  <si>
    <r>
      <t>2. Kontaktní body:</t>
    </r>
    <r>
      <rPr>
        <sz val="11"/>
        <color theme="1"/>
        <rFont val="Aptos Light"/>
        <family val="2"/>
      </rPr>
      <t xml:space="preserve"> rameno, hrudník, tříslo, zadní noha (pouze lýtko, holeň, chodidlo)</t>
    </r>
  </si>
  <si>
    <r>
      <t>4. Pozice nohou:</t>
    </r>
    <r>
      <rPr>
        <sz val="11"/>
        <color theme="1"/>
        <rFont val="Aptos Light"/>
        <family val="2"/>
      </rPr>
      <t xml:space="preserve"> zadní noha plně propnutá, přední noha ohnutá v pozici arabesque bez kontaktu se síti</t>
    </r>
  </si>
  <si>
    <r>
      <t>2. Kontaktní body:</t>
    </r>
    <r>
      <rPr>
        <sz val="11"/>
        <color theme="1"/>
        <rFont val="Aptos Light"/>
        <family val="2"/>
      </rPr>
      <t xml:space="preserve"> pouze jedna noha a ruka</t>
    </r>
  </si>
  <si>
    <r>
      <t xml:space="preserve">3. Pozice paží: </t>
    </r>
    <r>
      <rPr>
        <sz val="11"/>
        <color theme="1"/>
        <rFont val="Aptos Light"/>
        <family val="2"/>
      </rPr>
      <t>jedna ruka ve volitelné fixní pozici bez kontaktu se sítí, druha ruka drží síť</t>
    </r>
  </si>
  <si>
    <r>
      <t>2. Kontaktní body:</t>
    </r>
    <r>
      <rPr>
        <sz val="11"/>
        <color theme="1"/>
        <rFont val="Aptos Light"/>
        <family val="2"/>
      </rPr>
      <t xml:space="preserve"> pouze jedna ruka a podkolenní jamka</t>
    </r>
  </si>
  <si>
    <r>
      <t>3. Pozice paží:</t>
    </r>
    <r>
      <rPr>
        <sz val="11"/>
        <color theme="1"/>
        <rFont val="Aptos Light"/>
        <family val="2"/>
      </rPr>
      <t xml:space="preserve"> jedna ruka ve volitelné fixní pozici bez kontaktu se sítí, druha ruka visí pod loktem za síť</t>
    </r>
  </si>
  <si>
    <r>
      <t>4. Pozice nohou:</t>
    </r>
    <r>
      <rPr>
        <sz val="11"/>
        <color theme="1"/>
        <rFont val="Aptos Light"/>
        <family val="2"/>
      </rPr>
      <t xml:space="preserve"> nohy v pozici arabesque, jedna ohnutá, druhá plně propnutá</t>
    </r>
  </si>
  <si>
    <r>
      <t>2. Kontaktní body:</t>
    </r>
    <r>
      <rPr>
        <sz val="11"/>
        <color theme="1"/>
        <rFont val="Aptos Light"/>
        <family val="2"/>
      </rPr>
      <t xml:space="preserve"> pouze jedna noha po vrchol kolene, obě paže, ruce, obě ramena, záda (volitelně)</t>
    </r>
  </si>
  <si>
    <r>
      <t xml:space="preserve">3. Pozice paží: </t>
    </r>
    <r>
      <rPr>
        <sz val="11"/>
        <color theme="1"/>
        <rFont val="Aptos Light"/>
        <family val="2"/>
      </rPr>
      <t>obě paže v zapažení drží síť</t>
    </r>
  </si>
  <si>
    <r>
      <t>4. Pozice nohou:</t>
    </r>
    <r>
      <rPr>
        <sz val="11"/>
        <color theme="1"/>
        <rFont val="Aptos Light"/>
        <family val="2"/>
      </rPr>
      <t xml:space="preserve"> zadní noha může být propnutá/ohnutá, přední noha ohnutá v pozici arabesque bez kontaktu se síti</t>
    </r>
  </si>
  <si>
    <r>
      <t xml:space="preserve">5. Pozice těla: </t>
    </r>
    <r>
      <rPr>
        <sz val="11"/>
        <color theme="1"/>
        <rFont val="Aptos Light"/>
        <family val="2"/>
      </rPr>
      <t>horizontální</t>
    </r>
  </si>
  <si>
    <r>
      <t>2. Kontaktní body:</t>
    </r>
    <r>
      <rPr>
        <sz val="11"/>
        <color theme="1"/>
        <rFont val="Aptos Light"/>
        <family val="2"/>
      </rPr>
      <t xml:space="preserve"> boky, břicho, obě ruce</t>
    </r>
  </si>
  <si>
    <r>
      <t xml:space="preserve">3. Pozice paží: </t>
    </r>
    <r>
      <rPr>
        <sz val="11"/>
        <color theme="1"/>
        <rFont val="Aptos Light"/>
        <family val="2"/>
      </rPr>
      <t>v zapažení, ruce jsou v kontaktu ze sítí</t>
    </r>
  </si>
  <si>
    <r>
      <t>4. Pozice nohou:</t>
    </r>
    <r>
      <rPr>
        <sz val="11"/>
        <color theme="1"/>
        <rFont val="Aptos Light"/>
        <family val="2"/>
      </rPr>
      <t xml:space="preserve"> obě nohy plně propnuté včetně špiček, horizontálně se zemí</t>
    </r>
  </si>
  <si>
    <r>
      <t>2. Kontaktní body:</t>
    </r>
    <r>
      <rPr>
        <sz val="11"/>
        <color theme="1"/>
        <rFont val="Aptos Light"/>
        <family val="2"/>
      </rPr>
      <t xml:space="preserve"> obě nohy a paže, boky, záda</t>
    </r>
  </si>
  <si>
    <r>
      <t xml:space="preserve">3. Pozice paží: </t>
    </r>
    <r>
      <rPr>
        <sz val="11"/>
        <color theme="1"/>
        <rFont val="Aptos Light"/>
        <family val="2"/>
      </rPr>
      <t>v rozpažení, ruce jsou v kontaktu se sítí</t>
    </r>
  </si>
  <si>
    <r>
      <t>4. Pozice nohou:</t>
    </r>
    <r>
      <rPr>
        <sz val="11"/>
        <color theme="1"/>
        <rFont val="Aptos Light"/>
        <family val="2"/>
      </rPr>
      <t xml:space="preserve"> nohy jsou v pozici diamantu, chodidla jsou spojená</t>
    </r>
  </si>
  <si>
    <t>Amazon Stag</t>
  </si>
  <si>
    <r>
      <t>2. Kontaktní body:</t>
    </r>
    <r>
      <rPr>
        <sz val="11"/>
        <color theme="1"/>
        <rFont val="Aptos Light"/>
        <family val="2"/>
      </rPr>
      <t xml:space="preserve"> hýždě, boky, stehna, kolena, lýtka, jedno rameno, jedna ruka</t>
    </r>
  </si>
  <si>
    <r>
      <t xml:space="preserve">3. Pozice paží: </t>
    </r>
    <r>
      <rPr>
        <sz val="11"/>
        <color theme="1"/>
        <rFont val="Aptos Light"/>
        <family val="2"/>
      </rPr>
      <t>jedna paže libovolná fixní pozice bez kontaktu se síti, druhá ruka drží sít před sebou</t>
    </r>
  </si>
  <si>
    <r>
      <t>4. Pozice nohou:</t>
    </r>
    <r>
      <rPr>
        <sz val="11"/>
        <color theme="1"/>
        <rFont val="Aptos Light"/>
        <family val="2"/>
      </rPr>
      <t xml:space="preserve"> obě nohy ohnuté v pozici stag</t>
    </r>
  </si>
  <si>
    <r>
      <t>2. Kontaktní body:</t>
    </r>
    <r>
      <rPr>
        <sz val="11"/>
        <color theme="1"/>
        <rFont val="Aptos Light"/>
        <family val="2"/>
      </rPr>
      <t xml:space="preserve"> bedra</t>
    </r>
  </si>
  <si>
    <r>
      <t xml:space="preserve">3. Pozice paží: </t>
    </r>
    <r>
      <rPr>
        <sz val="11"/>
        <color theme="1"/>
        <rFont val="Aptos Light"/>
        <family val="2"/>
      </rPr>
      <t>libovolná fixní pozice paží bez kontaktu se síti</t>
    </r>
  </si>
  <si>
    <r>
      <t>4. Pozice nohou:</t>
    </r>
    <r>
      <rPr>
        <sz val="11"/>
        <color theme="1"/>
        <rFont val="Aptos Light"/>
        <family val="2"/>
      </rPr>
      <t xml:space="preserve"> jedna noha je ohnutá, druhá noha je plně propnutá, obě nohy jsou bez kontaktů se síti.</t>
    </r>
  </si>
  <si>
    <r>
      <t xml:space="preserve">5. Pozice těla: </t>
    </r>
    <r>
      <rPr>
        <sz val="11"/>
        <color theme="1"/>
        <rFont val="Aptos Light"/>
        <family val="2"/>
      </rPr>
      <t>invertovaná (hlavou dolů)</t>
    </r>
  </si>
  <si>
    <r>
      <t>2. Kontaktní body:</t>
    </r>
    <r>
      <rPr>
        <sz val="11"/>
        <color theme="1"/>
        <rFont val="Aptos Light"/>
        <family val="2"/>
      </rPr>
      <t xml:space="preserve"> paže, lopatka, boky, tříslo, hýždě, lýtko, stehno, jedno chodidlo, kotník</t>
    </r>
  </si>
  <si>
    <r>
      <t xml:space="preserve">3. Pozice paží: </t>
    </r>
    <r>
      <rPr>
        <sz val="11"/>
        <color theme="1"/>
        <rFont val="Aptos Light"/>
        <family val="2"/>
      </rPr>
      <t>v rozpažení, pouze paže jsou v kontaktu se sítí</t>
    </r>
  </si>
  <si>
    <r>
      <t>4. Pozice nohou:</t>
    </r>
    <r>
      <rPr>
        <sz val="11"/>
        <color theme="1"/>
        <rFont val="Aptos Light"/>
        <family val="2"/>
      </rPr>
      <t xml:space="preserve"> stoj na jedné noze, kde chodidlo druhé nohy je v kontaktu pouze s nohou nikoliv síti</t>
    </r>
  </si>
  <si>
    <t>→  link  ←</t>
  </si>
  <si>
    <r>
      <t>2. Kontaktní body:</t>
    </r>
    <r>
      <rPr>
        <sz val="11"/>
        <color theme="1"/>
        <rFont val="Aptos Light"/>
        <family val="2"/>
      </rPr>
      <t xml:space="preserve"> obě nohy a bedra</t>
    </r>
  </si>
  <si>
    <r>
      <t>3. Rozsah:</t>
    </r>
    <r>
      <rPr>
        <sz val="11"/>
        <color theme="1"/>
        <rFont val="Aptos Light"/>
        <family val="2"/>
      </rPr>
      <t xml:space="preserve"> straddle split v nohou min. 140 °</t>
    </r>
  </si>
  <si>
    <r>
      <t>4. Pozice paží a nohou:</t>
    </r>
    <r>
      <rPr>
        <sz val="11"/>
        <color theme="1"/>
        <rFont val="Aptos Light"/>
        <family val="2"/>
      </rPr>
      <t xml:space="preserve"> obě paže plně propnuté ve volitelné pozici, obě nohy plně propnuté</t>
    </r>
  </si>
  <si>
    <r>
      <t>5. Pozice těla:</t>
    </r>
    <r>
      <rPr>
        <sz val="11"/>
        <color theme="1"/>
        <rFont val="Aptos Light"/>
        <family val="2"/>
      </rPr>
      <t xml:space="preserve"> invertovaná</t>
    </r>
  </si>
  <si>
    <r>
      <t>2. Kontaktní body:</t>
    </r>
    <r>
      <rPr>
        <sz val="11"/>
        <color theme="1"/>
        <rFont val="Aptos Light"/>
        <family val="2"/>
      </rPr>
      <t xml:space="preserve"> obě ruce, obě podkolení jamky</t>
    </r>
  </si>
  <si>
    <r>
      <t xml:space="preserve">3. Pozice paží: </t>
    </r>
    <r>
      <rPr>
        <sz val="11"/>
        <color theme="1"/>
        <rFont val="Aptos Light"/>
        <family val="2"/>
      </rPr>
      <t>paže plně propnuté vytlačují kruh přes hlavu, paže jsou od sebe na šířku ramen (max. vzdálenost)</t>
    </r>
  </si>
  <si>
    <r>
      <t>4. Pozice nohou:</t>
    </r>
    <r>
      <rPr>
        <sz val="11"/>
        <color theme="1"/>
        <rFont val="Aptos Light"/>
        <family val="2"/>
      </rPr>
      <t xml:space="preserve"> obě nohy jsou ohnuté v kolenou a zaháknuté na horní obruči</t>
    </r>
  </si>
  <si>
    <r>
      <t>5. Pozice těla:</t>
    </r>
    <r>
      <rPr>
        <sz val="11"/>
        <color theme="1"/>
        <rFont val="Aptos Light"/>
        <family val="2"/>
      </rPr>
      <t xml:space="preserve"> invertovaná, prohnutí v zádech, kruh je za tělem</t>
    </r>
  </si>
  <si>
    <r>
      <t>2. Kontaktní body:</t>
    </r>
    <r>
      <rPr>
        <sz val="11"/>
        <color theme="1"/>
        <rFont val="Aptos Light"/>
        <family val="2"/>
      </rPr>
      <t xml:space="preserve"> obě ruce</t>
    </r>
  </si>
  <si>
    <r>
      <t>3. Pozice paží:</t>
    </r>
    <r>
      <rPr>
        <sz val="11"/>
        <color theme="1"/>
        <rFont val="Aptos Light"/>
        <family val="2"/>
      </rPr>
      <t xml:space="preserve"> jedna</t>
    </r>
    <r>
      <rPr>
        <b/>
        <sz val="11"/>
        <color theme="1"/>
        <rFont val="Aptos Light"/>
        <family val="2"/>
      </rPr>
      <t xml:space="preserve"> </t>
    </r>
    <r>
      <rPr>
        <sz val="11"/>
        <color theme="1"/>
        <rFont val="Aptos Light"/>
        <family val="2"/>
      </rPr>
      <t>paže plně propnutá, druhá paže mezi nohama může být ohnutá</t>
    </r>
  </si>
  <si>
    <r>
      <t>4. Pozice nohou:</t>
    </r>
    <r>
      <rPr>
        <sz val="11"/>
        <color theme="1"/>
        <rFont val="Aptos Light"/>
        <family val="2"/>
      </rPr>
      <t xml:space="preserve"> obě nohy plně propnuté, rozkročené, chodidla a kotníky musí být níže než boky</t>
    </r>
  </si>
  <si>
    <r>
      <t>5. Pozice těla:</t>
    </r>
    <r>
      <rPr>
        <sz val="11"/>
        <color theme="1"/>
        <rFont val="Aptos Light"/>
        <family val="2"/>
      </rPr>
      <t xml:space="preserve"> invertovaná, prohnutí v zádech</t>
    </r>
  </si>
  <si>
    <t>bow position</t>
  </si>
  <si>
    <r>
      <t>2. Kontaktní body:</t>
    </r>
    <r>
      <rPr>
        <sz val="11"/>
        <color theme="1"/>
        <rFont val="Aptos Light"/>
        <family val="2"/>
      </rPr>
      <t xml:space="preserve"> obě ruce, obě holeně</t>
    </r>
  </si>
  <si>
    <r>
      <t>3. Pozice paží:</t>
    </r>
    <r>
      <rPr>
        <sz val="11"/>
        <color theme="1"/>
        <rFont val="Aptos Light"/>
        <family val="2"/>
      </rPr>
      <t xml:space="preserve"> obě paže jsou plně propnuté a drží horní obruč</t>
    </r>
  </si>
  <si>
    <r>
      <t>4. Pozice nohou:</t>
    </r>
    <r>
      <rPr>
        <sz val="11"/>
        <color theme="1"/>
        <rFont val="Aptos Light"/>
        <family val="2"/>
      </rPr>
      <t xml:space="preserve"> obě nohy plně propnuté, těsně u sebe na spodní obruči</t>
    </r>
  </si>
  <si>
    <r>
      <t>5. Pozice těla:</t>
    </r>
    <r>
      <rPr>
        <sz val="11"/>
        <color theme="1"/>
        <rFont val="Aptos Light"/>
        <family val="2"/>
      </rPr>
      <t xml:space="preserve"> vzpřímená, prohnutí v zádech</t>
    </r>
  </si>
  <si>
    <r>
      <t>2. Kontaktní body:</t>
    </r>
    <r>
      <rPr>
        <sz val="11"/>
        <color theme="1"/>
        <rFont val="Aptos Light"/>
        <family val="2"/>
      </rPr>
      <t xml:space="preserve"> jedná podkolenní jamka, protilehlá ruka</t>
    </r>
  </si>
  <si>
    <r>
      <t xml:space="preserve">3. Rozsah: </t>
    </r>
    <r>
      <rPr>
        <sz val="11"/>
        <color theme="1"/>
        <rFont val="Aptos Light"/>
        <family val="2"/>
      </rPr>
      <t>160°</t>
    </r>
  </si>
  <si>
    <r>
      <t>4. Pozice paží a nohou:</t>
    </r>
    <r>
      <rPr>
        <sz val="11"/>
        <color theme="1"/>
        <rFont val="Aptos Light"/>
        <family val="2"/>
      </rPr>
      <t xml:space="preserve"> obě paže jsou plně propnuté a jedná ruka drží spodní obruč, druhá ruka protilehlý kotník/chodidlo, nohy jsou obě ohnuté</t>
    </r>
  </si>
  <si>
    <r>
      <t>5. Pozice těla:</t>
    </r>
    <r>
      <rPr>
        <sz val="11"/>
        <color theme="1"/>
        <rFont val="Aptos Light"/>
        <family val="2"/>
      </rPr>
      <t xml:space="preserve"> trup je vytočený a alespoň jedno rameno je níže, než jsou boky</t>
    </r>
  </si>
  <si>
    <r>
      <t>2. Kontaktní body:</t>
    </r>
    <r>
      <rPr>
        <sz val="11"/>
        <color theme="1"/>
        <rFont val="Aptos Light"/>
        <family val="2"/>
      </rPr>
      <t xml:space="preserve"> jedna podkolenní jamka, jeden zaháknutý loket, druhá noha v úrovní kolene/lýtka</t>
    </r>
  </si>
  <si>
    <r>
      <t xml:space="preserve">3. Pozice paží: </t>
    </r>
    <r>
      <rPr>
        <sz val="11"/>
        <color theme="1"/>
        <rFont val="Aptos Light"/>
        <family val="2"/>
      </rPr>
      <t>paže zaháknutá za kruh pod loktem drží protilehlou nohu,</t>
    </r>
    <r>
      <rPr>
        <b/>
        <sz val="11"/>
        <color theme="1"/>
        <rFont val="Aptos Light"/>
        <family val="2"/>
      </rPr>
      <t xml:space="preserve"> </t>
    </r>
    <r>
      <rPr>
        <sz val="11"/>
        <color theme="1"/>
        <rFont val="Aptos Light"/>
        <family val="2"/>
      </rPr>
      <t>druhá páže ve volitelné fixní pozici bez kontaktů s kruhem</t>
    </r>
  </si>
  <si>
    <r>
      <t>4. Pozice nohou:</t>
    </r>
    <r>
      <rPr>
        <sz val="11"/>
        <color theme="1"/>
        <rFont val="Aptos Light"/>
        <family val="2"/>
      </rPr>
      <t xml:space="preserve"> jedna noha je pokrčená, druhá noha je plně propnutá v úhlu 90° ke kruhu</t>
    </r>
  </si>
  <si>
    <r>
      <t xml:space="preserve">5. Pozice těla: </t>
    </r>
    <r>
      <rPr>
        <sz val="11"/>
        <color theme="1"/>
        <rFont val="Aptos Light"/>
        <family val="2"/>
      </rPr>
      <t>bokem, hlava musí být výše než boky</t>
    </r>
  </si>
  <si>
    <r>
      <t>2. Kontaktní body:</t>
    </r>
    <r>
      <rPr>
        <sz val="11"/>
        <color theme="1"/>
        <rFont val="Aptos Light"/>
        <family val="2"/>
      </rPr>
      <t xml:space="preserve"> obě ruce, obě stehna</t>
    </r>
  </si>
  <si>
    <r>
      <t xml:space="preserve">3. Pozice paží: </t>
    </r>
    <r>
      <rPr>
        <sz val="11"/>
        <color theme="1"/>
        <rFont val="Aptos Light"/>
        <family val="2"/>
      </rPr>
      <t>obě paže plně propnuté</t>
    </r>
  </si>
  <si>
    <r>
      <t>4. Pozice nohou:</t>
    </r>
    <r>
      <rPr>
        <sz val="11"/>
        <color theme="1"/>
        <rFont val="Aptos Light"/>
        <family val="2"/>
      </rPr>
      <t xml:space="preserve"> obě nohy plně propnuté, nepřekřížené, těsně vedle sebe</t>
    </r>
  </si>
  <si>
    <r>
      <t xml:space="preserve">5. Pozice těla: </t>
    </r>
    <r>
      <rPr>
        <sz val="11"/>
        <color theme="1"/>
        <rFont val="Aptos Light"/>
        <family val="2"/>
      </rPr>
      <t>invertovaná, celé tělo musí být zarovnané</t>
    </r>
  </si>
  <si>
    <r>
      <t>2. Kontaktní body:</t>
    </r>
    <r>
      <rPr>
        <sz val="11"/>
        <color theme="1"/>
        <rFont val="Aptos Light"/>
        <family val="2"/>
      </rPr>
      <t xml:space="preserve"> jedna podkolenní jamka</t>
    </r>
  </si>
  <si>
    <r>
      <t xml:space="preserve">3. Pozice paží: </t>
    </r>
    <r>
      <rPr>
        <sz val="11"/>
        <color theme="1"/>
        <rFont val="Aptos Light"/>
        <family val="2"/>
      </rPr>
      <t>jedna paže drží kotník zaháknuté nohy, druhá paže je ve volitelné fixní pozici</t>
    </r>
  </si>
  <si>
    <r>
      <t>4. Pozice nohou:</t>
    </r>
    <r>
      <rPr>
        <sz val="11"/>
        <color theme="1"/>
        <rFont val="Aptos Light"/>
        <family val="2"/>
      </rPr>
      <t xml:space="preserve"> jedna noha plně propnutá bez kontaktu s kruhem, druhá ohnutá v kontaktu s kruhem, zadní propnutá noha je horizontálně</t>
    </r>
  </si>
  <si>
    <r>
      <t xml:space="preserve">5. Pozice těla: </t>
    </r>
    <r>
      <rPr>
        <sz val="11"/>
        <color theme="1"/>
        <rFont val="Aptos Light"/>
        <family val="2"/>
      </rPr>
      <t>invertovaná</t>
    </r>
  </si>
  <si>
    <r>
      <t>2. Kontaktní body:</t>
    </r>
    <r>
      <rPr>
        <sz val="11"/>
        <color theme="1"/>
        <rFont val="Aptos Light"/>
        <family val="2"/>
      </rPr>
      <t xml:space="preserve"> obě nohy, obě ruce</t>
    </r>
  </si>
  <si>
    <r>
      <t xml:space="preserve">3. Pozice paží: </t>
    </r>
    <r>
      <rPr>
        <sz val="11"/>
        <color theme="1"/>
        <rFont val="Aptos Light"/>
        <family val="2"/>
      </rPr>
      <t xml:space="preserve">obě paže pně propnuté, můžou být v kontaktu s kruhem </t>
    </r>
  </si>
  <si>
    <r>
      <t>4. Pozice nohou:</t>
    </r>
    <r>
      <rPr>
        <sz val="11"/>
        <color theme="1"/>
        <rFont val="Aptos Light"/>
        <family val="2"/>
      </rPr>
      <t xml:space="preserve"> obě nohy plně propnuté, překřížené v kotnících, kruh je mezi nohama</t>
    </r>
  </si>
  <si>
    <r>
      <t>2. Kontaktní body:</t>
    </r>
    <r>
      <rPr>
        <sz val="11"/>
        <color theme="1"/>
        <rFont val="Aptos Light"/>
        <family val="2"/>
      </rPr>
      <t xml:space="preserve"> jedna ruka a noha na stejné straně, chodidlo volitelně</t>
    </r>
  </si>
  <si>
    <r>
      <t xml:space="preserve">3. Pozice paží: </t>
    </r>
    <r>
      <rPr>
        <sz val="11"/>
        <color theme="1"/>
        <rFont val="Aptos Light"/>
        <family val="2"/>
      </rPr>
      <t>jedna paže plně propnutá, druhá ve volitelné fixní pozici bez kontaktu s kruhem</t>
    </r>
  </si>
  <si>
    <r>
      <t>4. Pozice nohou:</t>
    </r>
    <r>
      <rPr>
        <sz val="11"/>
        <color theme="1"/>
        <rFont val="Aptos Light"/>
        <family val="2"/>
      </rPr>
      <t xml:space="preserve"> noha v kontaktu s kruhem je plně propnutá (kromě chodidla, které je v pozici flexe), druhá noha pokrčená v pozici arabesque</t>
    </r>
  </si>
  <si>
    <r>
      <t xml:space="preserve">5. Pozice těla: </t>
    </r>
    <r>
      <rPr>
        <sz val="11"/>
        <color theme="1"/>
        <rFont val="Aptos Light"/>
        <family val="2"/>
      </rPr>
      <t>diagonálně</t>
    </r>
  </si>
  <si>
    <r>
      <t>2. Kontaktní body:</t>
    </r>
    <r>
      <rPr>
        <sz val="11"/>
        <color theme="1"/>
        <rFont val="Aptos Light"/>
        <family val="2"/>
      </rPr>
      <t xml:space="preserve"> hýždě, stehna volitelně</t>
    </r>
  </si>
  <si>
    <r>
      <t xml:space="preserve">3. Pozice paží: </t>
    </r>
    <r>
      <rPr>
        <sz val="11"/>
        <color theme="1"/>
        <rFont val="Aptos Light"/>
        <family val="2"/>
      </rPr>
      <t>ve volitelné fixní pozici bez kontaktu s kruhem</t>
    </r>
  </si>
  <si>
    <r>
      <t>4. Pozice nohou:</t>
    </r>
    <r>
      <rPr>
        <sz val="11"/>
        <color theme="1"/>
        <rFont val="Aptos Light"/>
        <family val="2"/>
      </rPr>
      <t xml:space="preserve"> nohy jsou pokrčené a u sebe</t>
    </r>
  </si>
  <si>
    <t>Moon   legs straight crossed</t>
  </si>
  <si>
    <r>
      <t>2. Kontaktní body:</t>
    </r>
    <r>
      <rPr>
        <sz val="11"/>
        <color theme="1"/>
        <rFont val="Aptos Light"/>
        <family val="2"/>
      </rPr>
      <t xml:space="preserve"> záda, obě chodidla/kotníky, jedno rameno, krk</t>
    </r>
  </si>
  <si>
    <r>
      <t>4. Pozice nohou:</t>
    </r>
    <r>
      <rPr>
        <sz val="11"/>
        <color theme="1"/>
        <rFont val="Aptos Light"/>
        <family val="2"/>
      </rPr>
      <t xml:space="preserve"> obě nohy plně propnuté, překřížené v kontaktu s horní obručí v úrovni kotníků/chodidel</t>
    </r>
  </si>
  <si>
    <r>
      <t>2. Kontaktní body:</t>
    </r>
    <r>
      <rPr>
        <sz val="11"/>
        <color theme="1"/>
        <rFont val="Aptos Light"/>
        <family val="2"/>
      </rPr>
      <t xml:space="preserve"> jeden bok</t>
    </r>
  </si>
  <si>
    <r>
      <t>4. Pozice nohou:</t>
    </r>
    <r>
      <rPr>
        <sz val="11"/>
        <color theme="1"/>
        <rFont val="Aptos Light"/>
        <family val="2"/>
      </rPr>
      <t xml:space="preserve"> obě nohy plně propnuté, rozkročené</t>
    </r>
  </si>
  <si>
    <r>
      <t xml:space="preserve">5. Pozice těla: </t>
    </r>
    <r>
      <rPr>
        <sz val="11"/>
        <color theme="1"/>
        <rFont val="Aptos Light"/>
        <family val="2"/>
      </rPr>
      <t>invertovaná, balancující na jednom boku na spodní obruči</t>
    </r>
    <r>
      <rPr>
        <b/>
        <sz val="11"/>
        <color theme="1"/>
        <rFont val="Aptos Light"/>
        <family val="2"/>
      </rPr>
      <t xml:space="preserve"> </t>
    </r>
  </si>
  <si>
    <r>
      <t>2. Kontaktní body:</t>
    </r>
    <r>
      <rPr>
        <sz val="11"/>
        <color theme="1"/>
        <rFont val="Aptos Light"/>
        <family val="2"/>
      </rPr>
      <t xml:space="preserve"> přední noha, lýtko/holeň zadní nohy, jeden bok, bedra, hýždě volitelně</t>
    </r>
  </si>
  <si>
    <r>
      <t>4. Pozice nohou:</t>
    </r>
    <r>
      <rPr>
        <sz val="11"/>
        <color theme="1"/>
        <rFont val="Aptos Light"/>
        <family val="2"/>
      </rPr>
      <t xml:space="preserve"> přední noha zaháknutá okolo kruhu, zadní noha plně propnutá</t>
    </r>
  </si>
  <si>
    <t>Back bend ring</t>
  </si>
  <si>
    <r>
      <t>2. Kontaktní body:</t>
    </r>
    <r>
      <rPr>
        <sz val="11"/>
        <color theme="1"/>
        <rFont val="Aptos Light"/>
        <family val="2"/>
      </rPr>
      <t xml:space="preserve"> bedra na spodní obruči, kotník/chodidlo případně pata na horní obruči</t>
    </r>
  </si>
  <si>
    <r>
      <t xml:space="preserve">3. Pozice paží: </t>
    </r>
    <r>
      <rPr>
        <sz val="11"/>
        <color theme="1"/>
        <rFont val="Aptos Light"/>
        <family val="2"/>
      </rPr>
      <t>paže mohou být ohnuté a drží chodidlo nohy přes hlavu</t>
    </r>
  </si>
  <si>
    <r>
      <t>4. Pozice nohou:</t>
    </r>
    <r>
      <rPr>
        <sz val="11"/>
        <color theme="1"/>
        <rFont val="Aptos Light"/>
        <family val="2"/>
      </rPr>
      <t xml:space="preserve"> jedna noha je plně propnutá na horní obruči, druhá noha je ohnutá v pozici prstenu</t>
    </r>
  </si>
  <si>
    <r>
      <t xml:space="preserve">5. Pozice těla: </t>
    </r>
    <r>
      <rPr>
        <sz val="11"/>
        <color theme="1"/>
        <rFont val="Aptos Light"/>
        <family val="2"/>
      </rPr>
      <t>invertovaná, balancující na bedrech</t>
    </r>
  </si>
  <si>
    <r>
      <t>2. Kontaktní body:</t>
    </r>
    <r>
      <rPr>
        <sz val="11"/>
        <color theme="1"/>
        <rFont val="Aptos Light"/>
        <family val="2"/>
      </rPr>
      <t xml:space="preserve"> obě ruce, podkolenní jamka přední nohy, kotník nebo nárt zadní nohy</t>
    </r>
  </si>
  <si>
    <r>
      <t>3. Rozsah:</t>
    </r>
    <r>
      <rPr>
        <sz val="11"/>
        <color theme="1"/>
        <rFont val="Aptos Light"/>
        <family val="2"/>
      </rPr>
      <t xml:space="preserve"> front split v nohou min. 180 °</t>
    </r>
  </si>
  <si>
    <r>
      <t>4. Pozice paží a nohou:</t>
    </r>
    <r>
      <rPr>
        <sz val="11"/>
        <color theme="1"/>
        <rFont val="Aptos Light"/>
        <family val="2"/>
      </rPr>
      <t xml:space="preserve"> obě paže plně propnuté, obě nohy jsou ohnuté v kontaktu s kruhem v zet pozici</t>
    </r>
  </si>
  <si>
    <r>
      <t>5. Pozice těla:</t>
    </r>
    <r>
      <rPr>
        <sz val="11"/>
        <color theme="1"/>
        <rFont val="Aptos Light"/>
        <family val="2"/>
      </rPr>
      <t xml:space="preserve"> invertovaná, prohnutí v zádech</t>
    </r>
  </si>
  <si>
    <r>
      <t>4. Pozice paží a nohou:</t>
    </r>
    <r>
      <rPr>
        <sz val="11"/>
        <color theme="1"/>
        <rFont val="Aptos Light"/>
        <family val="2"/>
      </rPr>
      <t xml:space="preserve"> obě paže plně propnuté, obě nohy plně propnuté, přední noha horizontálně</t>
    </r>
  </si>
  <si>
    <r>
      <t>2. Kontaktní body:</t>
    </r>
    <r>
      <rPr>
        <sz val="11"/>
        <color theme="1"/>
        <rFont val="Aptos Light"/>
        <family val="2"/>
      </rPr>
      <t xml:space="preserve"> podkolenní jamka</t>
    </r>
  </si>
  <si>
    <r>
      <t xml:space="preserve">3. Pozice paží: </t>
    </r>
    <r>
      <rPr>
        <sz val="11"/>
        <color theme="1"/>
        <rFont val="Aptos Light"/>
        <family val="2"/>
      </rPr>
      <t>obě paže přes hlavu plně propnuté drží chodidlo/kotník nohy</t>
    </r>
  </si>
  <si>
    <r>
      <t>4. Pozice nohou:</t>
    </r>
    <r>
      <rPr>
        <sz val="11"/>
        <color theme="1"/>
        <rFont val="Aptos Light"/>
        <family val="2"/>
      </rPr>
      <t xml:space="preserve"> jedna noha je plně propnutá, druhá noha ohnutá ve visu na spodní obruči</t>
    </r>
  </si>
  <si>
    <r>
      <t xml:space="preserve">5. Pozice těla: </t>
    </r>
    <r>
      <rPr>
        <sz val="11"/>
        <color theme="1"/>
        <rFont val="Aptos Light"/>
        <family val="2"/>
      </rPr>
      <t>invertovaná, prohnutí v zádech</t>
    </r>
  </si>
  <si>
    <r>
      <t>2. Kontaktní body:</t>
    </r>
    <r>
      <rPr>
        <sz val="11"/>
        <color theme="1"/>
        <rFont val="Aptos Light"/>
        <family val="2"/>
      </rPr>
      <t xml:space="preserve"> holeň, chodidlo a kotník, protilehlá ruka</t>
    </r>
  </si>
  <si>
    <r>
      <t>4. Pozice paží a nohou:</t>
    </r>
    <r>
      <rPr>
        <sz val="11"/>
        <color theme="1"/>
        <rFont val="Aptos Light"/>
        <family val="2"/>
      </rPr>
      <t xml:space="preserve"> obě paže plně propnuté, jedna ruka drží kotník nebo chodidlo protilehlé nohy, obě nohy plně propnuté, </t>
    </r>
  </si>
  <si>
    <r>
      <t>5. Pozice těla:</t>
    </r>
    <r>
      <rPr>
        <sz val="11"/>
        <color theme="1"/>
        <rFont val="Aptos Light"/>
        <family val="2"/>
      </rPr>
      <t xml:space="preserve"> směřující dolů, diagonální</t>
    </r>
  </si>
  <si>
    <r>
      <t>2. Kontaktní body:</t>
    </r>
    <r>
      <rPr>
        <sz val="11"/>
        <color theme="1"/>
        <rFont val="Aptos Light"/>
        <family val="2"/>
      </rPr>
      <t xml:space="preserve"> bedra, chodidlo/kotník nebo pata na horní obruči</t>
    </r>
  </si>
  <si>
    <r>
      <t>4. Pozice paží a nohou:</t>
    </r>
    <r>
      <rPr>
        <sz val="11"/>
        <color theme="1"/>
        <rFont val="Aptos Light"/>
        <family val="2"/>
      </rPr>
      <t xml:space="preserve"> obě paže můžou být ohnuté a drží chodidlo za hlavou, jedna noha je plně propnutá, druhá ohnutá dozadu</t>
    </r>
  </si>
  <si>
    <r>
      <t>5. Pozice těla:</t>
    </r>
    <r>
      <rPr>
        <sz val="11"/>
        <color theme="1"/>
        <rFont val="Aptos Light"/>
        <family val="2"/>
      </rPr>
      <t xml:space="preserve"> invertovaná, prohnutí v zádech, hlava je v úrovni bérce</t>
    </r>
  </si>
  <si>
    <r>
      <t xml:space="preserve">3. Pozice paží: </t>
    </r>
    <r>
      <rPr>
        <sz val="11"/>
        <color theme="1"/>
        <rFont val="Aptos Light"/>
        <family val="2"/>
      </rPr>
      <t>volitelná fixní pozice paží bez kontaktů s kruhem</t>
    </r>
  </si>
  <si>
    <r>
      <t>4. Pozice nohou:</t>
    </r>
    <r>
      <rPr>
        <sz val="11"/>
        <color theme="1"/>
        <rFont val="Aptos Light"/>
        <family val="2"/>
      </rPr>
      <t xml:space="preserve"> jedna noha je ohnutá a visí za spodní obruč, druha noha plně propnutá bez kontaktu s kruhem</t>
    </r>
  </si>
  <si>
    <r>
      <t>2. Kontaktní body:</t>
    </r>
    <r>
      <rPr>
        <sz val="11"/>
        <color theme="1"/>
        <rFont val="Aptos Light"/>
        <family val="2"/>
      </rPr>
      <t xml:space="preserve"> jedna ruka</t>
    </r>
  </si>
  <si>
    <r>
      <t xml:space="preserve">3. Pozice paží: </t>
    </r>
    <r>
      <rPr>
        <sz val="11"/>
        <color theme="1"/>
        <rFont val="Aptos Light"/>
        <family val="2"/>
      </rPr>
      <t>jedna paže plně propnutá drží kruh, druhá paže je okolo noh</t>
    </r>
  </si>
  <si>
    <r>
      <t>4. Pozice nohou:</t>
    </r>
    <r>
      <rPr>
        <sz val="11"/>
        <color theme="1"/>
        <rFont val="Aptos Light"/>
        <family val="2"/>
      </rPr>
      <t xml:space="preserve"> obě nohy jsou plně propnuté, u sebe v pozici štiky</t>
    </r>
  </si>
  <si>
    <r>
      <t>2. Kontaktní body:</t>
    </r>
    <r>
      <rPr>
        <sz val="11"/>
        <color theme="1"/>
        <rFont val="Aptos Light"/>
        <family val="2"/>
      </rPr>
      <t xml:space="preserve"> jedna ruka, protilehlé rameno, bok hrudi, záda, krk</t>
    </r>
  </si>
  <si>
    <r>
      <t xml:space="preserve">3. Pozice paží: </t>
    </r>
    <r>
      <rPr>
        <sz val="11"/>
        <color theme="1"/>
        <rFont val="Aptos Light"/>
        <family val="2"/>
      </rPr>
      <t>jedna paže plně propnutá drží kruh před tělem, druhá paže je ve fixní volitelné pozici</t>
    </r>
  </si>
  <si>
    <r>
      <t>4. Pozice nohou:</t>
    </r>
    <r>
      <rPr>
        <sz val="11"/>
        <color theme="1"/>
        <rFont val="Aptos Light"/>
        <family val="2"/>
      </rPr>
      <t xml:space="preserve"> obě nohy jsou plně propnuté bez kontaktu s kruhem, u sebe</t>
    </r>
  </si>
  <si>
    <r>
      <t>2. Kontaktní body:</t>
    </r>
    <r>
      <rPr>
        <sz val="11"/>
        <color theme="1"/>
        <rFont val="Aptos Light"/>
        <family val="2"/>
      </rPr>
      <t xml:space="preserve"> oba kotníky, nárty, obě holeně</t>
    </r>
  </si>
  <si>
    <r>
      <t xml:space="preserve">3. Pozice paží: </t>
    </r>
    <r>
      <rPr>
        <sz val="11"/>
        <color theme="1"/>
        <rFont val="Aptos Light"/>
        <family val="2"/>
      </rPr>
      <t xml:space="preserve">obě paže pně propnuté bez kontaktu s kruhem </t>
    </r>
  </si>
  <si>
    <r>
      <t>4. Pozice nohou:</t>
    </r>
    <r>
      <rPr>
        <sz val="11"/>
        <color theme="1"/>
        <rFont val="Aptos Light"/>
        <family val="2"/>
      </rPr>
      <t xml:space="preserve"> obě nohy plně propnuté, chodidla v pozici flexe zaháknuté okolo kruhu</t>
    </r>
  </si>
  <si>
    <r>
      <t xml:space="preserve">5. Pozice těla: </t>
    </r>
    <r>
      <rPr>
        <sz val="11"/>
        <color theme="1"/>
        <rFont val="Aptos Light"/>
        <family val="2"/>
      </rPr>
      <t>invertovaná, trup těla je ve stejném směru jako kruh, tělo je před kruhem zarovnané</t>
    </r>
  </si>
  <si>
    <r>
      <t>2. Kontaktní body:</t>
    </r>
    <r>
      <rPr>
        <sz val="11"/>
        <color theme="1"/>
        <rFont val="Aptos Light"/>
        <family val="2"/>
      </rPr>
      <t xml:space="preserve"> obě nohy</t>
    </r>
  </si>
  <si>
    <r>
      <t xml:space="preserve">3. Pozice paží: </t>
    </r>
    <r>
      <rPr>
        <sz val="11"/>
        <color theme="1"/>
        <rFont val="Aptos Light"/>
        <family val="2"/>
      </rPr>
      <t xml:space="preserve">obě paže plně propnuté bez kontaktu s kruhem </t>
    </r>
  </si>
  <si>
    <r>
      <t>4. Pozice nohou:</t>
    </r>
    <r>
      <rPr>
        <sz val="11"/>
        <color theme="1"/>
        <rFont val="Aptos Light"/>
        <family val="2"/>
      </rPr>
      <t xml:space="preserve"> obě nohy plně propnuté, překřížené v kotnících, kruh je mezi nohama, chodidla mohou být v pozici flexe</t>
    </r>
  </si>
  <si>
    <r>
      <t xml:space="preserve">3. Pozice paží: </t>
    </r>
    <r>
      <rPr>
        <sz val="11"/>
        <color theme="1"/>
        <rFont val="Aptos Light"/>
        <family val="2"/>
      </rPr>
      <t>v zapažení, ruce nejsou v kontaktu s kruhem</t>
    </r>
  </si>
  <si>
    <r>
      <t xml:space="preserve">5. Pozice těla: </t>
    </r>
    <r>
      <rPr>
        <sz val="11"/>
        <color theme="1"/>
        <rFont val="Aptos Light"/>
        <family val="2"/>
      </rPr>
      <t>vzpřímená, celé tělo musí být zarovnané v jedné linii</t>
    </r>
  </si>
  <si>
    <r>
      <t>2. Kontaktní body:</t>
    </r>
    <r>
      <rPr>
        <sz val="11"/>
        <color theme="1"/>
        <rFont val="Aptos Light"/>
        <family val="2"/>
      </rPr>
      <t xml:space="preserve"> záda, obě špičky chodidla, jedno rameno, krk, hýždě volitelně</t>
    </r>
  </si>
  <si>
    <r>
      <t xml:space="preserve">3. Pozice paží: </t>
    </r>
    <r>
      <rPr>
        <sz val="11"/>
        <color theme="1"/>
        <rFont val="Aptos Light"/>
        <family val="2"/>
      </rPr>
      <t>obě paže plně propnuté</t>
    </r>
    <r>
      <rPr>
        <b/>
        <sz val="11"/>
        <color theme="1"/>
        <rFont val="Aptos Light"/>
        <family val="2"/>
      </rPr>
      <t xml:space="preserve"> </t>
    </r>
    <r>
      <rPr>
        <sz val="11"/>
        <color theme="1"/>
        <rFont val="Aptos Light"/>
        <family val="2"/>
      </rPr>
      <t>v zapažení bez kontaktu s kruhem</t>
    </r>
  </si>
  <si>
    <r>
      <t>4. Pozice nohou:</t>
    </r>
    <r>
      <rPr>
        <sz val="11"/>
        <color theme="1"/>
        <rFont val="Aptos Light"/>
        <family val="2"/>
      </rPr>
      <t xml:space="preserve"> obě nohy ohnuté, špičky chodidel propnuté v kontaktu s kruhem</t>
    </r>
  </si>
  <si>
    <r>
      <t xml:space="preserve">5. Pozice těla: </t>
    </r>
    <r>
      <rPr>
        <sz val="11"/>
        <color theme="1"/>
        <rFont val="Aptos Light"/>
        <family val="2"/>
      </rPr>
      <t>invertovaná, celé tělo uvnitř kruhu (kromě hlavy a rukou)</t>
    </r>
  </si>
  <si>
    <t>back balance</t>
  </si>
  <si>
    <t xml:space="preserve">Zet </t>
  </si>
  <si>
    <r>
      <t>2. Kontaktní body:</t>
    </r>
    <r>
      <rPr>
        <sz val="11"/>
        <color theme="1"/>
        <rFont val="Aptos Light"/>
        <family val="2"/>
      </rPr>
      <t xml:space="preserve"> bedra na spodní obruči</t>
    </r>
  </si>
  <si>
    <r>
      <t>4. Pozice nohou:</t>
    </r>
    <r>
      <rPr>
        <sz val="11"/>
        <color theme="1"/>
        <rFont val="Aptos Light"/>
        <family val="2"/>
      </rPr>
      <t xml:space="preserve"> obě nohy ohnuté v zet pozici</t>
    </r>
  </si>
  <si>
    <r>
      <t xml:space="preserve">5. Pozice těla: </t>
    </r>
    <r>
      <rPr>
        <sz val="11"/>
        <color theme="1"/>
        <rFont val="Aptos Light"/>
        <family val="2"/>
      </rPr>
      <t>invertovaná, zadní prohnutí, balancující na bedrech</t>
    </r>
  </si>
  <si>
    <r>
      <t xml:space="preserve">3. Pozice paží: </t>
    </r>
    <r>
      <rPr>
        <sz val="11"/>
        <color theme="1"/>
        <rFont val="Aptos Light"/>
        <family val="2"/>
      </rPr>
      <t>volitelná fixní pozice bez kontaktu s kruhem</t>
    </r>
  </si>
  <si>
    <r>
      <t>4. Pozice nohou:</t>
    </r>
    <r>
      <rPr>
        <sz val="11"/>
        <color theme="1"/>
        <rFont val="Aptos Light"/>
        <family val="2"/>
      </rPr>
      <t xml:space="preserve"> nohy jsou skrčené, u sebe, stehna se dotýkají hrudníku</t>
    </r>
  </si>
  <si>
    <r>
      <t xml:space="preserve">5. Pozice těla: </t>
    </r>
    <r>
      <rPr>
        <sz val="11"/>
        <color theme="1"/>
        <rFont val="Aptos Light"/>
        <family val="2"/>
      </rPr>
      <t>invertovaná, balancující na jednom boku</t>
    </r>
  </si>
  <si>
    <r>
      <t>2. Kontaktní body:</t>
    </r>
    <r>
      <rPr>
        <sz val="11"/>
        <color theme="1"/>
        <rFont val="Aptos Light"/>
        <family val="2"/>
      </rPr>
      <t xml:space="preserve"> podkolenní jamka na spodní obruči</t>
    </r>
  </si>
  <si>
    <r>
      <t xml:space="preserve">3. Pozice paží: </t>
    </r>
    <r>
      <rPr>
        <sz val="11"/>
        <color theme="1"/>
        <rFont val="Aptos Light"/>
        <family val="2"/>
      </rPr>
      <t>obě paže drží chodidlo zadní nohy přes hlavu, paže mohou být ohnuté</t>
    </r>
  </si>
  <si>
    <r>
      <t>4. Pozice nohou:</t>
    </r>
    <r>
      <rPr>
        <sz val="11"/>
        <color theme="1"/>
        <rFont val="Aptos Light"/>
        <family val="2"/>
      </rPr>
      <t xml:space="preserve"> obě nohy ohnuté, zadní noha je v pozici prstenu</t>
    </r>
  </si>
  <si>
    <r>
      <t xml:space="preserve">5. Pozice těla: </t>
    </r>
    <r>
      <rPr>
        <sz val="11"/>
        <color theme="1"/>
        <rFont val="Aptos Light"/>
        <family val="2"/>
      </rPr>
      <t>invertovaná, zadní prohnutí</t>
    </r>
  </si>
  <si>
    <r>
      <t>2. Kontaktní body:</t>
    </r>
    <r>
      <rPr>
        <sz val="11"/>
        <color theme="1"/>
        <rFont val="Aptos Light"/>
        <family val="2"/>
      </rPr>
      <t xml:space="preserve"> podpaží, lopatky</t>
    </r>
  </si>
  <si>
    <r>
      <t>3. Pozice paží:</t>
    </r>
    <r>
      <rPr>
        <sz val="11"/>
        <color theme="1"/>
        <rFont val="Aptos Light"/>
        <family val="2"/>
      </rPr>
      <t xml:space="preserve"> obě paže v zapažení plně propnuté, ruce se drží za holeně/kotníky</t>
    </r>
  </si>
  <si>
    <r>
      <t>4. Pozice nohou:</t>
    </r>
    <r>
      <rPr>
        <sz val="11"/>
        <color theme="1"/>
        <rFont val="Aptos Light"/>
        <family val="2"/>
      </rPr>
      <t xml:space="preserve"> obě nohy plně propnuté v horizontální pozici, nohy jsou od sebe ve vzdálenosti max. na šířku boků</t>
    </r>
  </si>
  <si>
    <r>
      <t>2. Kontaktní body:</t>
    </r>
    <r>
      <rPr>
        <sz val="11"/>
        <color theme="1"/>
        <rFont val="Aptos Light"/>
        <family val="2"/>
      </rPr>
      <t xml:space="preserve"> obě nohy, bedra</t>
    </r>
  </si>
  <si>
    <r>
      <t>3. Rozsah:</t>
    </r>
    <r>
      <rPr>
        <sz val="11"/>
        <color theme="1"/>
        <rFont val="Aptos Light"/>
        <family val="2"/>
      </rPr>
      <t xml:space="preserve"> straddle split v nohou min. 180 °</t>
    </r>
  </si>
  <si>
    <r>
      <t>4. Pozice paží a nohou:</t>
    </r>
    <r>
      <rPr>
        <sz val="11"/>
        <color theme="1"/>
        <rFont val="Aptos Light"/>
        <family val="2"/>
      </rPr>
      <t xml:space="preserve"> paže v libovolné fixní pozici bez kontaktu s kruhem, obě nohy plně propnuté</t>
    </r>
  </si>
  <si>
    <r>
      <t>2. Kontaktní body:</t>
    </r>
    <r>
      <rPr>
        <sz val="11"/>
        <color theme="1"/>
        <rFont val="Aptos Light"/>
        <family val="2"/>
      </rPr>
      <t xml:space="preserve"> obě ruce, jedno chodidlo</t>
    </r>
  </si>
  <si>
    <r>
      <t>4. Pozice paží a nohou:</t>
    </r>
    <r>
      <rPr>
        <sz val="11"/>
        <color theme="1"/>
        <rFont val="Aptos Light"/>
        <family val="2"/>
      </rPr>
      <t xml:space="preserve"> obě paže plně propnuté v kontaktu s horní obručí, obě nohy plně propnuté, přední noha v horizontální pozici v kontaktu se spodní obručí</t>
    </r>
  </si>
  <si>
    <r>
      <t>2. Kontaktní body:</t>
    </r>
    <r>
      <rPr>
        <sz val="11"/>
        <color theme="1"/>
        <rFont val="Aptos Light"/>
        <family val="2"/>
      </rPr>
      <t xml:space="preserve"> obě nohy, jeden bok, bedra, hýždě volitelně</t>
    </r>
  </si>
  <si>
    <r>
      <t>4. Pozice paží a nohou:</t>
    </r>
    <r>
      <rPr>
        <sz val="11"/>
        <color theme="1"/>
        <rFont val="Aptos Light"/>
        <family val="2"/>
      </rPr>
      <t xml:space="preserve"> obě paže plně propnuté bez kontaktu s kruhem, stejná ruka drží stejnou nohu, jedna ruka drží lýtko/kotník přední nohy, druhá ruka drží kotník/chodidlo zadní nohy, přední noha je plně propnutá v horizontální pozici, druhá noha je ohnutá</t>
    </r>
  </si>
  <si>
    <r>
      <t>2. Kontaktní body:</t>
    </r>
    <r>
      <rPr>
        <sz val="11"/>
        <color theme="1"/>
        <rFont val="Aptos Light"/>
        <family val="2"/>
      </rPr>
      <t xml:space="preserve"> bedra na spodní obruči a chodidlo/pata/kotník na horní obruči</t>
    </r>
  </si>
  <si>
    <r>
      <t>4. Pozice paží a nohou:</t>
    </r>
    <r>
      <rPr>
        <sz val="11"/>
        <color theme="1"/>
        <rFont val="Aptos Light"/>
        <family val="2"/>
      </rPr>
      <t xml:space="preserve"> obě paže plně propnuté a ruce drží kotník/chodidlo zadní nohy přes hlavu, obě nohy plně propnuté</t>
    </r>
  </si>
  <si>
    <t>Straddle plank</t>
  </si>
  <si>
    <r>
      <t>2. Kontaktní body:</t>
    </r>
    <r>
      <rPr>
        <sz val="11"/>
        <color theme="1"/>
        <rFont val="Aptos Light"/>
        <family val="2"/>
      </rPr>
      <t xml:space="preserve"> obě ruce, jedna noha volitelně</t>
    </r>
  </si>
  <si>
    <r>
      <t xml:space="preserve">3. Pozice paží: </t>
    </r>
    <r>
      <rPr>
        <sz val="11"/>
        <color theme="1"/>
        <rFont val="Aptos Light"/>
        <family val="2"/>
      </rPr>
      <t>obě paže ohnuté, nižší paže je v kontaktu se spodní obručí a podpírá tělo, vyšší paže se drží na boční straně obruče</t>
    </r>
  </si>
  <si>
    <r>
      <t>4. Pozice nohou:</t>
    </r>
    <r>
      <rPr>
        <sz val="11"/>
        <color theme="1"/>
        <rFont val="Aptos Light"/>
        <family val="2"/>
      </rPr>
      <t xml:space="preserve"> obě nohy plně propnuté rozkročmo, chodidla výše než boky</t>
    </r>
  </si>
  <si>
    <r>
      <t xml:space="preserve">5. Pozice těla: </t>
    </r>
    <r>
      <rPr>
        <sz val="11"/>
        <color theme="1"/>
        <rFont val="Aptos Light"/>
        <family val="2"/>
      </rPr>
      <t>tělo je horizontálně a hrudník leží na předloktí/lokti</t>
    </r>
  </si>
  <si>
    <t>Reverse Meathook</t>
  </si>
  <si>
    <r>
      <t xml:space="preserve">3. Pozice paží: </t>
    </r>
    <r>
      <rPr>
        <sz val="11"/>
        <color theme="1"/>
        <rFont val="Aptos Light"/>
        <family val="2"/>
      </rPr>
      <t>jedna ruka drží kruh za zády, druha je ve volitelné fixní pozici bez kontaktů s kruhem</t>
    </r>
  </si>
  <si>
    <r>
      <t>4. Pozice nohou:</t>
    </r>
    <r>
      <rPr>
        <sz val="11"/>
        <color theme="1"/>
        <rFont val="Aptos Light"/>
        <family val="2"/>
      </rPr>
      <t xml:space="preserve"> obě nohy plně propnuté rozkročené bez kontaktu s kruhem</t>
    </r>
  </si>
  <si>
    <r>
      <t xml:space="preserve">5. Pozice těla: </t>
    </r>
    <r>
      <rPr>
        <sz val="11"/>
        <color theme="1"/>
        <rFont val="Aptos Light"/>
        <family val="2"/>
      </rPr>
      <t>záda leží na paži za tělem, hrudník je v horizontální pozici</t>
    </r>
  </si>
  <si>
    <r>
      <t>2. Kontaktní body:</t>
    </r>
    <r>
      <rPr>
        <sz val="11"/>
        <color theme="1"/>
        <rFont val="Aptos Light"/>
        <family val="2"/>
      </rPr>
      <t xml:space="preserve"> loket</t>
    </r>
  </si>
  <si>
    <r>
      <t xml:space="preserve">3. Pozice paží: </t>
    </r>
    <r>
      <rPr>
        <sz val="11"/>
        <color theme="1"/>
        <rFont val="Aptos Light"/>
        <family val="2"/>
      </rPr>
      <t>jedna paže ohnutá v kontaktu s kruhem v lokti, druhá paže ve fixní volitelné pozici</t>
    </r>
  </si>
  <si>
    <r>
      <t>4. Pozice nohou:</t>
    </r>
    <r>
      <rPr>
        <sz val="11"/>
        <color theme="1"/>
        <rFont val="Aptos Light"/>
        <family val="2"/>
      </rPr>
      <t xml:space="preserve"> obě nohy plně propnuté rozkročmo, min. jedno chodidlo výše než ramena</t>
    </r>
  </si>
  <si>
    <r>
      <t>2. Kontaktní body:</t>
    </r>
    <r>
      <rPr>
        <sz val="11"/>
        <color theme="1"/>
        <rFont val="Aptos Light"/>
        <family val="2"/>
      </rPr>
      <t xml:space="preserve"> obě ruce, jedno rameno, obě nohy</t>
    </r>
  </si>
  <si>
    <r>
      <t xml:space="preserve">3. Pozice paží: </t>
    </r>
    <r>
      <rPr>
        <sz val="11"/>
        <color theme="1"/>
        <rFont val="Aptos Light"/>
        <family val="2"/>
      </rPr>
      <t>paže před tělem je ohnutá a drží kruh před sebou, druhá ruka je plně propnutá a drží kruh za zády</t>
    </r>
  </si>
  <si>
    <r>
      <t>4. Pozice nohou:</t>
    </r>
    <r>
      <rPr>
        <sz val="11"/>
        <color theme="1"/>
        <rFont val="Aptos Light"/>
        <family val="2"/>
      </rPr>
      <t xml:space="preserve"> obě nohy plně propnuté, u sebe horizontálně s podlahou</t>
    </r>
  </si>
  <si>
    <t>Front Plank</t>
  </si>
  <si>
    <r>
      <t xml:space="preserve">3. Pozice paží: </t>
    </r>
    <r>
      <rPr>
        <sz val="11"/>
        <color theme="1"/>
        <rFont val="Aptos Light"/>
        <family val="2"/>
      </rPr>
      <t>obě paže plně propnuté v kontaktu s kruhem</t>
    </r>
  </si>
  <si>
    <r>
      <t>4. Pozice nohou:</t>
    </r>
    <r>
      <rPr>
        <sz val="11"/>
        <color theme="1"/>
        <rFont val="Aptos Light"/>
        <family val="2"/>
      </rPr>
      <t xml:space="preserve"> jedna noha plně propnutá, druhá noha ohnutá</t>
    </r>
  </si>
  <si>
    <r>
      <t xml:space="preserve">5. Pozice těla: </t>
    </r>
    <r>
      <rPr>
        <sz val="11"/>
        <color theme="1"/>
        <rFont val="Aptos Light"/>
        <family val="2"/>
      </rPr>
      <t>tvář směřuje nahoru, hrudník a propnutá noha je v horizontální pozici</t>
    </r>
  </si>
  <si>
    <r>
      <t>2. Kontaktní body:</t>
    </r>
    <r>
      <rPr>
        <sz val="11"/>
        <color theme="1"/>
        <rFont val="Aptos Light"/>
        <family val="2"/>
      </rPr>
      <t xml:space="preserve"> bedra </t>
    </r>
  </si>
  <si>
    <r>
      <t xml:space="preserve"> </t>
    </r>
    <r>
      <rPr>
        <b/>
        <sz val="11"/>
        <color theme="1"/>
        <rFont val="Aptos Light"/>
        <family val="2"/>
      </rPr>
      <t>4. Pozice nohou:</t>
    </r>
    <r>
      <rPr>
        <sz val="11"/>
        <color theme="1"/>
        <rFont val="Aptos Light"/>
        <family val="2"/>
      </rPr>
      <t xml:space="preserve"> obě nohy ohnuté v kolenou, nohy jsou u sebe, chodidla výše než boky</t>
    </r>
  </si>
  <si>
    <r>
      <t>2. Kontaktní body:</t>
    </r>
    <r>
      <rPr>
        <sz val="11"/>
        <color theme="1"/>
        <rFont val="Aptos Light"/>
        <family val="2"/>
      </rPr>
      <t xml:space="preserve"> bok, tříslo</t>
    </r>
  </si>
  <si>
    <r>
      <t xml:space="preserve">3. Pozice paží: </t>
    </r>
    <r>
      <rPr>
        <sz val="11"/>
        <color theme="1"/>
        <rFont val="Aptos Light"/>
        <family val="2"/>
      </rPr>
      <t>paže drží protilehlý kotník/chodidlo přední nohy</t>
    </r>
  </si>
  <si>
    <r>
      <t xml:space="preserve"> </t>
    </r>
    <r>
      <rPr>
        <b/>
        <sz val="11"/>
        <color theme="1"/>
        <rFont val="Aptos Light"/>
        <family val="2"/>
      </rPr>
      <t>4. Pozice nohou:</t>
    </r>
    <r>
      <rPr>
        <sz val="11"/>
        <color theme="1"/>
        <rFont val="Aptos Light"/>
        <family val="2"/>
      </rPr>
      <t xml:space="preserve"> obě nohy plně propnuté v horizontální pozici</t>
    </r>
  </si>
  <si>
    <r>
      <t xml:space="preserve">5. Rozsah: </t>
    </r>
    <r>
      <rPr>
        <sz val="11"/>
        <color theme="1"/>
        <rFont val="Aptos Light"/>
        <family val="2"/>
      </rPr>
      <t>split min.  180°</t>
    </r>
  </si>
  <si>
    <r>
      <t>2. Kontaktní body:</t>
    </r>
    <r>
      <rPr>
        <sz val="11"/>
        <color theme="1"/>
        <rFont val="Aptos Light"/>
        <family val="2"/>
      </rPr>
      <t xml:space="preserve"> chodidla, kolena, ramena, paže, hrudník </t>
    </r>
  </si>
  <si>
    <r>
      <t xml:space="preserve">3. Pozice paží: </t>
    </r>
    <r>
      <rPr>
        <sz val="11"/>
        <color theme="1"/>
        <rFont val="Aptos Light"/>
        <family val="2"/>
      </rPr>
      <t>obě paže ve volitelné fixní pozici</t>
    </r>
  </si>
  <si>
    <r>
      <t xml:space="preserve"> </t>
    </r>
    <r>
      <rPr>
        <b/>
        <sz val="11"/>
        <color theme="1"/>
        <rFont val="Aptos Light"/>
        <family val="2"/>
      </rPr>
      <t>4. Pozice nohou:</t>
    </r>
    <r>
      <rPr>
        <sz val="11"/>
        <color theme="1"/>
        <rFont val="Aptos Light"/>
        <family val="2"/>
      </rPr>
      <t xml:space="preserve"> obě nohy v zet pozici, špičky chodidel jsou v kontaktu s kruhem</t>
    </r>
  </si>
  <si>
    <r>
      <t xml:space="preserve">5. Pozice těla: </t>
    </r>
    <r>
      <rPr>
        <sz val="11"/>
        <color theme="1"/>
        <rFont val="Aptos Light"/>
        <family val="2"/>
      </rPr>
      <t>invertovaná, a kromě paží a hlavy je vše uvnitř kruhu</t>
    </r>
  </si>
  <si>
    <r>
      <t>2. Kontaktní body:</t>
    </r>
    <r>
      <rPr>
        <sz val="11"/>
        <color theme="1"/>
        <rFont val="Aptos Light"/>
        <family val="2"/>
      </rPr>
      <t xml:space="preserve"> krk, ramena, paže, kontakt rukou není povolen</t>
    </r>
  </si>
  <si>
    <r>
      <t xml:space="preserve"> </t>
    </r>
    <r>
      <rPr>
        <b/>
        <sz val="11"/>
        <color theme="1"/>
        <rFont val="Aptos Light"/>
        <family val="2"/>
      </rPr>
      <t>4. Pozice nohou:</t>
    </r>
    <r>
      <rPr>
        <sz val="11"/>
        <color theme="1"/>
        <rFont val="Aptos Light"/>
        <family val="2"/>
      </rPr>
      <t xml:space="preserve"> obě nohy plně propnuté rozkročmo bez kontaktu s kruhem, chodidla musí být výše než boky</t>
    </r>
  </si>
  <si>
    <r>
      <t xml:space="preserve">5. Pozice těla: </t>
    </r>
    <r>
      <rPr>
        <sz val="11"/>
        <color theme="1"/>
        <rFont val="Aptos Light"/>
        <family val="2"/>
      </rPr>
      <t>invertovaná, zarovnaná v jedné linii hlava, trup a boky</t>
    </r>
  </si>
  <si>
    <t>Shoulder stand Pencil</t>
  </si>
  <si>
    <r>
      <t>2. Kontaktní body:</t>
    </r>
    <r>
      <rPr>
        <sz val="11"/>
        <color theme="1"/>
        <rFont val="Aptos Light"/>
        <family val="2"/>
      </rPr>
      <t xml:space="preserve"> krk, ramena, paže, nohy kontakt rukou není povolen</t>
    </r>
  </si>
  <si>
    <r>
      <t xml:space="preserve">3. Pozice paží: </t>
    </r>
    <r>
      <rPr>
        <sz val="11"/>
        <color theme="1"/>
        <rFont val="Aptos Light"/>
        <family val="2"/>
      </rPr>
      <t>obě paže rozpažené plně propnuté</t>
    </r>
  </si>
  <si>
    <r>
      <t xml:space="preserve"> </t>
    </r>
    <r>
      <rPr>
        <b/>
        <sz val="11"/>
        <color theme="1"/>
        <rFont val="Aptos Light"/>
        <family val="2"/>
      </rPr>
      <t>4. Pozice nohou:</t>
    </r>
    <r>
      <rPr>
        <sz val="11"/>
        <color theme="1"/>
        <rFont val="Aptos Light"/>
        <family val="2"/>
      </rPr>
      <t xml:space="preserve"> obě nohy plně propnuté u sebe, horní obruč je mezi nohama</t>
    </r>
  </si>
  <si>
    <r>
      <t xml:space="preserve">5. Pozice těla: </t>
    </r>
    <r>
      <rPr>
        <sz val="11"/>
        <color theme="1"/>
        <rFont val="Aptos Light"/>
        <family val="2"/>
      </rPr>
      <t>invertovaná, celé tělo musí být zarovnané v jedné linii</t>
    </r>
  </si>
  <si>
    <t>Shoudler stand straddle</t>
  </si>
  <si>
    <t>Odkaz na pravidla soutěže:</t>
  </si>
  <si>
    <t>Datum narození:</t>
  </si>
  <si>
    <t>Formulář povinné prvky a dynamický bonus</t>
  </si>
  <si>
    <t>Poznámka:
Dynamický bonus není povinný. Můžete volit libovolný počet bonusů. 
Platí následující omezení:
Akrobatický přehmat = 2 body (počet provedení max. 3x)
Drop = 1 bod (počet provedení max. 5x)
Spin = 1 bod (počet provedení max. 5x)
Rolka = 1 bod (počet provedení max. 5x)
Náskok/odskok = 1 bod (počet provedení max. 4x)</t>
  </si>
  <si>
    <t>Jazyk:</t>
  </si>
  <si>
    <t>CZ</t>
  </si>
  <si>
    <t>EN</t>
  </si>
  <si>
    <t>PL</t>
  </si>
  <si>
    <t>Vybraný</t>
  </si>
  <si>
    <t>Formularz elementów obowiązkowych i premii dynamicznej</t>
  </si>
  <si>
    <t>select from the list →</t>
  </si>
  <si>
    <t>wybierz z listy →</t>
  </si>
  <si>
    <t>2_2</t>
  </si>
  <si>
    <t>2_3</t>
  </si>
  <si>
    <t>2_4</t>
  </si>
  <si>
    <t>3_2</t>
  </si>
  <si>
    <t>3_3</t>
  </si>
  <si>
    <t>3_4</t>
  </si>
  <si>
    <t>Kontrola výběru</t>
  </si>
  <si>
    <t>Pozor při změně disciplíny/divize/kategorie 
je nutné zkontrolovat povinné prvky!</t>
  </si>
  <si>
    <t>1X</t>
  </si>
  <si>
    <t>Výběr bez nevybraných</t>
  </si>
  <si>
    <t>Povinný prvek</t>
  </si>
  <si>
    <t>Vybráno</t>
  </si>
  <si>
    <t>Počet provedení</t>
  </si>
  <si>
    <t>Max.počet</t>
  </si>
  <si>
    <t>Konrola počtu provedení</t>
  </si>
  <si>
    <t>Max počet - provedení</t>
  </si>
  <si>
    <t>Počet prvků</t>
  </si>
  <si>
    <t>PP kontrola počtu</t>
  </si>
  <si>
    <t>PP kontrola duplicity</t>
  </si>
  <si>
    <t>Celková kontrola</t>
  </si>
  <si>
    <t>DD kontrola počtu</t>
  </si>
  <si>
    <t>Dynamický prvek</t>
  </si>
  <si>
    <t>--- nevyužito ---</t>
  </si>
  <si>
    <t>Bodů</t>
  </si>
  <si>
    <t>--- unused ---</t>
  </si>
  <si>
    <t>--- nie używany ---</t>
  </si>
  <si>
    <t>Name and surname:</t>
  </si>
  <si>
    <t>Imię i nazwisko:</t>
  </si>
  <si>
    <t>Birthdate:</t>
  </si>
  <si>
    <t>Data urodzenia:</t>
  </si>
  <si>
    <t>Ziemia:</t>
  </si>
  <si>
    <t>Stát:</t>
  </si>
  <si>
    <t>State:</t>
  </si>
  <si>
    <t>Dyscyplina:</t>
  </si>
  <si>
    <t>Discipline:</t>
  </si>
  <si>
    <t>Dział:</t>
  </si>
  <si>
    <t>Division:</t>
  </si>
  <si>
    <t>Kategoria:</t>
  </si>
  <si>
    <t>Category:</t>
  </si>
  <si>
    <t>Amatorzy</t>
  </si>
  <si>
    <t>Amateurs</t>
  </si>
  <si>
    <t>Profesjonaliści</t>
  </si>
  <si>
    <t>Professionals</t>
  </si>
  <si>
    <t>Elite</t>
  </si>
  <si>
    <t>Juniorzy (13-17lat)</t>
  </si>
  <si>
    <t>Dzieci (7-12lat)</t>
  </si>
  <si>
    <t>Children (7-12years)</t>
  </si>
  <si>
    <t>Juniors (13-17 years)</t>
  </si>
  <si>
    <t>Dorośli (18+ lat)</t>
  </si>
  <si>
    <t>Adults (18+ years)</t>
  </si>
  <si>
    <t>---Elastyczny---</t>
  </si>
  <si>
    <t>---Flexible---</t>
  </si>
  <si>
    <t>---Mocny---</t>
  </si>
  <si>
    <t>---Strong---</t>
  </si>
  <si>
    <t>---Bilans---</t>
  </si>
  <si>
    <t>Flexible</t>
  </si>
  <si>
    <t>Strong</t>
  </si>
  <si>
    <t>Balance Sheet</t>
  </si>
  <si>
    <t>Elastyczny</t>
  </si>
  <si>
    <t>Mocny</t>
  </si>
  <si>
    <t>Bilans</t>
  </si>
  <si>
    <t>Roll</t>
  </si>
  <si>
    <t>Jump on/jump out</t>
  </si>
  <si>
    <t>Acrobatic catch</t>
  </si>
  <si>
    <t>Akrobatyczny chwyt</t>
  </si>
  <si>
    <t>Wskocz/wyskocz</t>
  </si>
  <si>
    <t>Form compulsory elements and dynamic bonus</t>
  </si>
  <si>
    <t>Compulsory elements</t>
  </si>
  <si>
    <t>Dynamic bonus</t>
  </si>
  <si>
    <t>Počet bodů</t>
  </si>
  <si>
    <t>Order of elements</t>
  </si>
  <si>
    <t>Kolejność elementów</t>
  </si>
  <si>
    <t>Element name</t>
  </si>
  <si>
    <t>Nazwa elementu</t>
  </si>
  <si>
    <t>Typ elementu</t>
  </si>
  <si>
    <t>Element type</t>
  </si>
  <si>
    <t>Liczba punktów</t>
  </si>
  <si>
    <t>Number of points</t>
  </si>
  <si>
    <t>Maksymalna liczba punktów:</t>
  </si>
  <si>
    <t>Maximum points:</t>
  </si>
  <si>
    <t>Není vybraná disciplína/divize/kategorie!</t>
  </si>
  <si>
    <t>Nie wybrano dyscypliny/oddziału/kategorii!</t>
  </si>
  <si>
    <t>No discipline/division/category selected!</t>
  </si>
  <si>
    <t>Text</t>
  </si>
  <si>
    <t>Překročený maximální počet jednoho druhu prvků!</t>
  </si>
  <si>
    <t>Není povoleno provést prvek více než jednou!</t>
  </si>
  <si>
    <t>Przekroczono maksymalną liczbę elementów jednego typu!</t>
  </si>
  <si>
    <t>Exceeded the maximum number of one type of elements!</t>
  </si>
  <si>
    <t>It is not allowed to execute an element more than once!</t>
  </si>
  <si>
    <t>Niedopuszczalne jest wykonanie elementu więcej niż raz!</t>
  </si>
  <si>
    <t>Link do regulaminu konkursu:</t>
  </si>
  <si>
    <t>Link to contest rules:</t>
  </si>
  <si>
    <t>Ostrożnie przy zmianie dyscypliny/oddziału/kategorii
elementy obowiązkowe muszą zostać sprawdzone!</t>
  </si>
  <si>
    <t>Caution when changing discipline/division/category
mandatory elements must be checked!</t>
  </si>
  <si>
    <t>Uwaga: 5 elementów obowiązkowych, w tym dwa (2) elementy elastyczne, dwa (2) elementy wzmacniające i jeden (1) element równoważący.</t>
  </si>
  <si>
    <t xml:space="preserve">
Note: 5 compulsory elements of which are two (2) flexible elements, two (2) strength elements and one (1) balance element.</t>
  </si>
  <si>
    <t>Test</t>
  </si>
  <si>
    <t>Uwaga:
Bonus dynamiczny nie jest obowiązkowy. Możesz wybrać dowolną liczbę bonusów.
Obowiązują następujące ograniczenia:
'Akrobatyczny chwyt = 2 punkty (ilość powtórzeń max. 3x)
Drop = 1 punkt (ilość wykonań maks. 5x)
Spin = 1 punkt (ilość wykonań maks. 5x)
Rolka = 1 punkt (ilość wykonań maks. 5x)
Wskocz/wyskocz = 1 punkt (liczba powtórzeń maks. 4x)</t>
  </si>
  <si>
    <t>Note:
The dynamic bonus is not mandatory. You can choose any number of bonuses.
The following restrictions apply:
Acrobatic catch = 2 points (number of executions max. 3x)
Drop = 1 point (number of executions max. 5x)
Spin = 1 point (number of executions max. 5x)
Roll = 1 point (number of executions max. 5x)
Jump on/jump out = 1 point (number of executions max. 4x)</t>
  </si>
  <si>
    <t>Vyberte disciplínu/divizi</t>
  </si>
  <si>
    <t>Select discipline/division</t>
  </si>
  <si>
    <t>Wybierz dyscyplinę/oddział</t>
  </si>
  <si>
    <t>Criteria</t>
  </si>
  <si>
    <r>
      <t>1.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Duration: </t>
    </r>
    <r>
      <rPr>
        <sz val="11"/>
        <color theme="1"/>
        <rFont val="Aptos Light"/>
        <family val="2"/>
      </rPr>
      <t>2 seconds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</si>
  <si>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entire soles including ankles, both arms, back (optional), thighs and calves (optional)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</si>
  <si>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Range: </t>
    </r>
    <r>
      <rPr>
        <sz val="11"/>
        <color theme="1"/>
        <rFont val="Aptos Light"/>
        <family val="2"/>
      </rPr>
      <t>straddle split in legs min. 160°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</si>
  <si>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Arm and leg position: </t>
    </r>
    <r>
      <rPr>
        <sz val="11"/>
        <color theme="1"/>
        <rFont val="Aptos Light"/>
        <family val="2"/>
      </rPr>
      <t>both arms fully extended, both legs fully extended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</si>
  <si>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Body position: </t>
    </r>
    <r>
      <rPr>
        <sz val="11"/>
        <color theme="1"/>
        <rFont val="Aptos Light"/>
        <family val="2"/>
      </rPr>
      <t>upright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</si>
  <si>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hips, thighs, groin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</si>
  <si>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Arm and leg position: </t>
    </r>
    <r>
      <rPr>
        <sz val="11"/>
        <color theme="1"/>
        <rFont val="Aptos Light"/>
        <family val="2"/>
      </rPr>
      <t>both arms in any position, both legs fully extended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</si>
  <si>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Body position: </t>
    </r>
    <r>
      <rPr>
        <sz val="11"/>
        <color theme="1"/>
        <rFont val="Aptos Light"/>
        <family val="2"/>
      </rPr>
      <t>inverted (head down)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</si>
  <si>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hips, thighs, groin, arms (optional)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</si>
  <si>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back, hips, thigh, calf, foot, armpit, arm of the other hand (optional)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</si>
  <si>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Range: </t>
    </r>
    <r>
      <rPr>
        <sz val="11"/>
        <color theme="1"/>
        <rFont val="Aptos Light"/>
        <family val="2"/>
      </rPr>
      <t>front split in legs min. 160°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</si>
  <si>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Arm and leg position: </t>
    </r>
    <r>
      <rPr>
        <sz val="11"/>
        <color theme="1"/>
        <rFont val="Aptos Light"/>
        <family val="2"/>
      </rPr>
      <t>same arm holds the back leg at ankle level, back leg is bent, front leg fully extended, both arms fully extended, front arm in any position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</si>
  <si>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Range: </t>
    </r>
    <r>
      <rPr>
        <sz val="11"/>
        <color theme="1"/>
        <rFont val="Aptos Light"/>
        <family val="2"/>
      </rPr>
      <t>front split in legs min. 140°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</si>
  <si>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Arm and leg position: </t>
    </r>
    <r>
      <rPr>
        <sz val="11"/>
        <color theme="1"/>
        <rFont val="Aptos Light"/>
        <family val="2"/>
      </rPr>
      <t>both arms in any position, both legs fully extended in front split</t>
    </r>
  </si>
  <si>
    <r>
      <t>1.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Endurance: </t>
    </r>
    <r>
      <rPr>
        <sz val="11"/>
        <color theme="1"/>
        <rFont val="Aptos Light"/>
        <family val="2"/>
      </rPr>
      <t>2 seconds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</si>
  <si>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both legs, ankles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</si>
  <si>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Arm position: </t>
    </r>
    <r>
      <rPr>
        <sz val="11"/>
        <color theme="1"/>
        <rFont val="Aptos Light"/>
        <family val="2"/>
      </rPr>
      <t>optional fixed arm position without contact with the net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</si>
  <si>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Leg position: </t>
    </r>
    <r>
      <rPr>
        <sz val="11"/>
        <color theme="1"/>
        <rFont val="Aptos Light"/>
        <family val="2"/>
      </rPr>
      <t>both legs fully extended, ankles hooked behind the net in a flexed position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</si>
  <si>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Body position: </t>
    </r>
    <r>
      <rPr>
        <sz val="11"/>
        <color theme="1"/>
        <rFont val="Aptos Light"/>
        <family val="2"/>
      </rPr>
      <t>inverted (head down), body fully extended (head, hips in a single line)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</si>
  <si>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shoulder, chest, groin, back leg (only calf, shin, foot)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</si>
  <si>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Leg position: </t>
    </r>
    <r>
      <rPr>
        <sz val="11"/>
        <color theme="1"/>
        <rFont val="Aptos Light"/>
        <family val="2"/>
      </rPr>
      <t>back leg fully extended, front leg bent in arabesque position without contact with the net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</si>
  <si>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only one leg and one arm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</si>
  <si>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sz val="11"/>
        <color theme="1"/>
        <rFont val="Aptos Light"/>
        <family val="2"/>
      </rPr>
      <t>Arm position: one arm in optional fixed position without contact with the net, the other arm holding the net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</si>
  <si>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only one arm and the area below the knee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</si>
  <si>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Arm position: </t>
    </r>
    <r>
      <rPr>
        <sz val="11"/>
        <color theme="1"/>
        <rFont val="Aptos Light"/>
        <family val="2"/>
      </rPr>
      <t>one arm in optional fixed position without contact with the net, the other arm hanging below the elbow behind the net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</si>
  <si>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Leg position: </t>
    </r>
    <r>
      <rPr>
        <sz val="11"/>
        <color theme="1"/>
        <rFont val="Aptos Light"/>
        <family val="2"/>
      </rPr>
      <t>legs in arabesque position, one bent, the other fully extended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</si>
  <si>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only one leg above the knee, both arms, hands, both shoulders, back (optional)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</si>
  <si>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Arm position: </t>
    </r>
    <r>
      <rPr>
        <sz val="11"/>
        <color theme="1"/>
        <rFont val="Aptos Light"/>
        <family val="2"/>
      </rPr>
      <t>both arms in a crossed position holding the net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</si>
  <si>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Leg position: </t>
    </r>
    <r>
      <rPr>
        <sz val="11"/>
        <color theme="1"/>
        <rFont val="Aptos Light"/>
        <family val="2"/>
      </rPr>
      <t>back leg can be extended/bent, front leg bent in arabesque position without contact with the net</t>
    </r>
    <r>
      <rPr>
        <b/>
        <sz val="11"/>
        <color theme="1"/>
        <rFont val="Aptos Light"/>
        <family val="2"/>
      </rPr>
      <t xml:space="preserve"> 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</si>
  <si>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Body position: </t>
    </r>
    <r>
      <rPr>
        <sz val="11"/>
        <color theme="1"/>
        <rFont val="Aptos Light"/>
        <family val="2"/>
      </rPr>
      <t>horizontal</t>
    </r>
  </si>
  <si>
    <r>
      <t>1.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Duration: </t>
    </r>
    <r>
      <rPr>
        <sz val="11"/>
        <color theme="1"/>
        <rFont val="Aptos Light"/>
        <family val="2"/>
      </rPr>
      <t>2 seconds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</si>
  <si>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hips, abdomen, both hands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</si>
  <si>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Arm position: </t>
    </r>
    <r>
      <rPr>
        <sz val="11"/>
        <color theme="1"/>
        <rFont val="Aptos Light"/>
        <family val="2"/>
      </rPr>
      <t>crossed, hands are in contact with the net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</si>
  <si>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Leg position: </t>
    </r>
    <r>
      <rPr>
        <sz val="11"/>
        <color theme="1"/>
        <rFont val="Aptos Light"/>
        <family val="2"/>
      </rPr>
      <t>both legs fully extended including toes, horizontally with the ground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</si>
  <si>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Body position: </t>
    </r>
    <r>
      <rPr>
        <sz val="11"/>
        <color theme="1"/>
        <rFont val="Aptos Light"/>
        <family val="2"/>
      </rPr>
      <t>upright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</si>
  <si>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both legs and arms, hips, back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</si>
  <si>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Arm position: </t>
    </r>
    <r>
      <rPr>
        <sz val="11"/>
        <color theme="1"/>
        <rFont val="Aptos Light"/>
        <family val="2"/>
      </rPr>
      <t>outstretched, hands are in contact with the net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</si>
  <si>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Leg position: </t>
    </r>
    <r>
      <rPr>
        <sz val="11"/>
        <color theme="1"/>
        <rFont val="Aptos Light"/>
        <family val="2"/>
      </rPr>
      <t>legs are in diamond position, soles are connected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</si>
  <si>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buttocks, hips, thighs, knees, calves, one shoulder, one hand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</si>
  <si>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Arm position: </t>
    </r>
    <r>
      <rPr>
        <sz val="11"/>
        <color theme="1"/>
        <rFont val="Aptos Light"/>
        <family val="2"/>
      </rPr>
      <t>one arm in any fixed position without contact with the net, the other hand holds the net in front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</si>
  <si>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Leg position: </t>
    </r>
    <r>
      <rPr>
        <sz val="11"/>
        <color theme="1"/>
        <rFont val="Aptos Light"/>
        <family val="2"/>
      </rPr>
      <t>both legs bent in stag position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</si>
  <si>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hips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</si>
  <si>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Arm position: </t>
    </r>
    <r>
      <rPr>
        <sz val="11"/>
        <color theme="1"/>
        <rFont val="Aptos Light"/>
        <family val="2"/>
      </rPr>
      <t>any fixed arm position without contact with the net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</si>
  <si>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Leg position: </t>
    </r>
    <r>
      <rPr>
        <sz val="11"/>
        <color theme="1"/>
        <rFont val="Aptos Light"/>
        <family val="2"/>
      </rPr>
      <t>one leg is bent, the other leg is fully extended, both legs are without contact with the net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</si>
  <si>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Body position: </t>
    </r>
    <r>
      <rPr>
        <sz val="11"/>
        <color theme="1"/>
        <rFont val="Aptos Light"/>
        <family val="2"/>
      </rPr>
      <t>inverted (head down)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</si>
  <si>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arms, shoulder blades, hips, groin, buttocks, calf, thigh, one foot, ankle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</si>
  <si>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Arm position: </t>
    </r>
    <r>
      <rPr>
        <sz val="11"/>
        <color theme="1"/>
        <rFont val="Aptos Light"/>
        <family val="2"/>
      </rPr>
      <t>outstretched, only arms are in contact with the net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</si>
  <si>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Leg position: </t>
    </r>
    <r>
      <rPr>
        <sz val="11"/>
        <color theme="1"/>
        <rFont val="Aptos Light"/>
        <family val="2"/>
      </rPr>
      <t>standing on one leg, where the foot of the other leg is in contact only with the foot, not the net</t>
    </r>
  </si>
  <si>
    <t>Kryteria</t>
  </si>
  <si>
    <r>
      <t>1.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Wytrzymałość: </t>
    </r>
    <r>
      <rPr>
        <sz val="11"/>
        <color theme="1"/>
        <rFont val="Aptos Light"/>
        <family val="2"/>
      </rPr>
      <t>2 sekundy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</si>
  <si>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Punkty kontaktowe: </t>
    </r>
    <r>
      <rPr>
        <sz val="11"/>
        <color theme="1"/>
        <rFont val="Aptos Light"/>
        <family val="2"/>
      </rPr>
      <t>całe stopy, włącznie z kostkami, obie ramiona, plecy (opcjonalnie), uda i łydki (opcjonalnie)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</si>
  <si>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Zakres: </t>
    </r>
    <r>
      <rPr>
        <sz val="11"/>
        <color theme="1"/>
        <rFont val="Aptos Light"/>
        <family val="2"/>
      </rPr>
      <t>szpagat boczny w nogach min. 160°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</si>
  <si>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ramion i nóg: </t>
    </r>
    <r>
      <rPr>
        <sz val="11"/>
        <color theme="1"/>
        <rFont val="Aptos Light"/>
        <family val="2"/>
      </rPr>
      <t>obie ręce całkowicie wyprostowane, obie nogi całkowicie wyprostowane</t>
    </r>
  </si>
  <si>
    <r>
      <t xml:space="preserve">5. Pozycja ciała: </t>
    </r>
    <r>
      <rPr>
        <sz val="11"/>
        <color theme="1"/>
        <rFont val="Aptos Light"/>
        <family val="2"/>
      </rPr>
      <t>wyprostowana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</si>
  <si>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>Punkty kontaktowe:</t>
    </r>
    <r>
      <rPr>
        <sz val="11"/>
        <color theme="1"/>
        <rFont val="Aptos Light"/>
        <family val="2"/>
      </rPr>
      <t xml:space="preserve"> biodra, uda, krocze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</si>
  <si>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ramion i nóg: </t>
    </r>
    <r>
      <rPr>
        <sz val="11"/>
        <color theme="1"/>
        <rFont val="Aptos Light"/>
        <family val="2"/>
      </rPr>
      <t>obie ręce w dowolnej pozycji, obie nogi całkowicie wyprostowane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</si>
  <si>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ciała: </t>
    </r>
    <r>
      <rPr>
        <sz val="11"/>
        <color theme="1"/>
        <rFont val="Aptos Light"/>
        <family val="2"/>
      </rPr>
      <t>odwrócona (głową w dół)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</si>
  <si>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Punkty kontaktowe: </t>
    </r>
    <r>
      <rPr>
        <sz val="11"/>
        <color theme="1"/>
        <rFont val="Aptos Light"/>
        <family val="2"/>
      </rPr>
      <t>biodra, uda, krocze, ramiona (opcjonalnie)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</si>
  <si>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ciała: </t>
    </r>
    <r>
      <rPr>
        <sz val="11"/>
        <color theme="1"/>
        <rFont val="Aptos Light"/>
        <family val="2"/>
      </rPr>
      <t>wyprostowana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</si>
  <si>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Punkty kontaktowe: </t>
    </r>
    <r>
      <rPr>
        <sz val="11"/>
        <color theme="1"/>
        <rFont val="Aptos Light"/>
        <family val="2"/>
      </rPr>
      <t>plecy, biodra, udo, łydka, stopa, pacha, ręka drugiej nogi (opcjonalnie)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</si>
  <si>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Zakres: </t>
    </r>
    <r>
      <rPr>
        <sz val="11"/>
        <color theme="1"/>
        <rFont val="Aptos Light"/>
        <family val="2"/>
      </rPr>
      <t>szpagat przód w nogach min. 160°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</si>
  <si>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ramion i nóg: </t>
    </r>
    <r>
      <rPr>
        <sz val="11"/>
        <color theme="1"/>
        <rFont val="Aptos Light"/>
        <family val="2"/>
      </rPr>
      <t>ta sama ręka trzyma tylną nogę na poziomie stopy/kostki, tylna noga jest zgięta, przednia noga jest całkowicie wyprostowana, obie ręce są całkowicie wyprostowane, przednia ręka jest w dowolnej pozycji</t>
    </r>
  </si>
  <si>
    <r>
      <t>1.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Wytrzymałość: </t>
    </r>
    <r>
      <rPr>
        <sz val="11"/>
        <color theme="1"/>
        <rFont val="Aptos Light"/>
        <family val="2"/>
      </rPr>
      <t>2 sekundy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</si>
  <si>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Punkty kontaktowe: </t>
    </r>
    <r>
      <rPr>
        <sz val="11"/>
        <color theme="1"/>
        <rFont val="Aptos Light"/>
        <family val="2"/>
      </rPr>
      <t>plecy, biodra, udo, łydka, stopa, pacha, ręka drugiej nogi (opcjonalnie)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</si>
  <si>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Zakres: </t>
    </r>
    <r>
      <rPr>
        <sz val="11"/>
        <color theme="1"/>
        <rFont val="Aptos Light"/>
        <family val="2"/>
      </rPr>
      <t>szpagat przód w nogach min. 140°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</si>
  <si>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ramion i nóg: </t>
    </r>
    <r>
      <rPr>
        <sz val="11"/>
        <color theme="1"/>
        <rFont val="Aptos Light"/>
        <family val="2"/>
      </rPr>
      <t>obie ręce w dowolnej pozycji, obie nogi całkowicie wyprostowane w szpagacie przód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</si>
  <si>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>Pozycja ciała:</t>
    </r>
    <r>
      <rPr>
        <sz val="11"/>
        <color theme="1"/>
        <rFont val="Aptos Light"/>
        <family val="2"/>
      </rPr>
      <t xml:space="preserve"> wyprostowana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</si>
  <si>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Punkty kontaktu: </t>
    </r>
    <r>
      <rPr>
        <sz val="11"/>
        <color theme="1"/>
        <rFont val="Aptos Light"/>
        <family val="2"/>
      </rPr>
      <t>obie nogi, kostki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</si>
  <si>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ramion: </t>
    </r>
    <r>
      <rPr>
        <sz val="11"/>
        <color theme="1"/>
        <rFont val="Aptos Light"/>
        <family val="2"/>
      </rPr>
      <t>opcjonalna ustalona pozycja ramion bez kontaktu z siatką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</si>
  <si>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nóg: </t>
    </r>
    <r>
      <rPr>
        <sz val="11"/>
        <color theme="1"/>
        <rFont val="Aptos Light"/>
        <family val="2"/>
      </rPr>
      <t>obie nogi w pełni wyprostowane, kostki zawieszone za siatką w pozycji zgięcia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</si>
  <si>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ciała: </t>
    </r>
    <r>
      <rPr>
        <sz val="11"/>
        <color theme="1"/>
        <rFont val="Aptos Light"/>
        <family val="2"/>
      </rPr>
      <t>odwrócona (głową w dół), ciało w pełni wyprostowane (jedna linia głowa, biodra)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</si>
  <si>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Punkty kontaktu: </t>
    </r>
    <r>
      <rPr>
        <sz val="11"/>
        <color theme="1"/>
        <rFont val="Aptos Light"/>
        <family val="2"/>
      </rPr>
      <t>ramię, klatka piersiowa, udo, tylna noga (tylko łydka, goleń, stopa)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</si>
  <si>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ramion: </t>
    </r>
    <r>
      <rPr>
        <sz val="11"/>
        <color theme="1"/>
        <rFont val="Aptos Light"/>
        <family val="2"/>
      </rPr>
      <t>opcjonalna ustalona pozycja ramion bez kontaktu z siatką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</si>
  <si>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nóg: </t>
    </r>
    <r>
      <rPr>
        <sz val="11"/>
        <color theme="1"/>
        <rFont val="Aptos Light"/>
        <family val="2"/>
      </rPr>
      <t>tylna noga w pełni wyprostowana, przednia noga zgięta w pozycji arabesque bez kontaktu z siatką</t>
    </r>
  </si>
  <si>
    <r>
      <t>1.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>Wytrzymałość:</t>
    </r>
    <r>
      <rPr>
        <sz val="11"/>
        <color theme="1"/>
        <rFont val="Aptos Light"/>
        <family val="2"/>
      </rPr>
      <t xml:space="preserve"> 2 sekundy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</si>
  <si>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Punkty kontaktu: </t>
    </r>
    <r>
      <rPr>
        <sz val="11"/>
        <color theme="1"/>
        <rFont val="Aptos Light"/>
        <family val="2"/>
      </rPr>
      <t>tylko jedna noga i ręka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</si>
  <si>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ramion: </t>
    </r>
    <r>
      <rPr>
        <sz val="11"/>
        <color theme="1"/>
        <rFont val="Aptos Light"/>
        <family val="2"/>
      </rPr>
      <t>jedna ręka w opcjonalnej ustalonej pozycji bez kontaktu z siatką, druga ręka trzyma siatkę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</si>
  <si>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Punkty kontaktu: </t>
    </r>
    <r>
      <rPr>
        <sz val="11"/>
        <color theme="1"/>
        <rFont val="Aptos Light"/>
        <family val="2"/>
      </rPr>
      <t>tylko jedna ręka i podkolan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</si>
  <si>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ramion: </t>
    </r>
    <r>
      <rPr>
        <sz val="11"/>
        <color theme="1"/>
        <rFont val="Aptos Light"/>
        <family val="2"/>
      </rPr>
      <t>jedna ręka w opcjonalnej ustalonej pozycji bez kontaktu z siatką, druga ręka zwisa pod łokciem za siatką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</si>
  <si>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nóg: </t>
    </r>
    <r>
      <rPr>
        <sz val="11"/>
        <color theme="1"/>
        <rFont val="Aptos Light"/>
        <family val="2"/>
      </rPr>
      <t>nogi w pozycji arabesque, jedna zgięta, druga w pełni wyprostowana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</si>
  <si>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Punkty kontaktu: </t>
    </r>
    <r>
      <rPr>
        <sz val="11"/>
        <color theme="1"/>
        <rFont val="Aptos Light"/>
        <family val="2"/>
      </rPr>
      <t>tylko jedna noga powyżej kolana, obie ręce, ramiona, plecy (opcjonalnie)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</si>
  <si>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ramion: </t>
    </r>
    <r>
      <rPr>
        <sz val="11"/>
        <color theme="1"/>
        <rFont val="Aptos Light"/>
        <family val="2"/>
      </rPr>
      <t>obie ręce obejmują siatkę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</si>
  <si>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nóg: </t>
    </r>
    <r>
      <rPr>
        <sz val="11"/>
        <color theme="1"/>
        <rFont val="Aptos Light"/>
        <family val="2"/>
      </rPr>
      <t>tylna noga może być wyprostowana/zgięta, przednia noga zgięta w pozycji arabesque bez kontaktu z siatką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</si>
  <si>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>Pozycja ciała:</t>
    </r>
    <r>
      <rPr>
        <sz val="11"/>
        <color theme="1"/>
        <rFont val="Aptos Light"/>
        <family val="2"/>
      </rPr>
      <t xml:space="preserve"> horyzontalna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</si>
  <si>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>Punkty kontaktowe:</t>
    </r>
    <r>
      <rPr>
        <sz val="11"/>
        <color theme="1"/>
        <rFont val="Aptos Light"/>
        <family val="2"/>
      </rPr>
      <t xml:space="preserve"> boki, brzuch, obie ręce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</si>
  <si>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ramion: </t>
    </r>
    <r>
      <rPr>
        <sz val="11"/>
        <color theme="1"/>
        <rFont val="Aptos Light"/>
        <family val="2"/>
      </rPr>
      <t>skrzyżowane, ręce są w kontakcie ze siatką</t>
    </r>
  </si>
  <si>
    <r>
      <t>4.</t>
    </r>
    <r>
      <rPr>
        <sz val="7"/>
        <color theme="1"/>
        <rFont val="Times New Roman"/>
        <family val="1"/>
        <charset val="238"/>
      </rPr>
      <t xml:space="preserve">     </t>
    </r>
    <r>
      <rPr>
        <b/>
        <sz val="11"/>
        <color theme="1"/>
        <rFont val="Aptos Light"/>
        <family val="2"/>
      </rPr>
      <t xml:space="preserve">Pozycja nóg: </t>
    </r>
    <r>
      <rPr>
        <sz val="11"/>
        <color theme="1"/>
        <rFont val="Aptos Light"/>
        <family val="2"/>
      </rPr>
      <t>obie nogi w pełni wyprostowane, wraz z palcami u stóp, poziomo do ziemi</t>
    </r>
  </si>
  <si>
    <r>
      <t>2.</t>
    </r>
    <r>
      <rPr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Punkty kontaktowe: </t>
    </r>
    <r>
      <rPr>
        <sz val="11"/>
        <color theme="1"/>
        <rFont val="Aptos Light"/>
        <family val="2"/>
      </rPr>
      <t>obie nogi i ramiona, boki, plecy</t>
    </r>
  </si>
  <si>
    <r>
      <t>3.</t>
    </r>
    <r>
      <rPr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ramion: </t>
    </r>
    <r>
      <rPr>
        <sz val="11"/>
        <color theme="1"/>
        <rFont val="Aptos Light"/>
        <family val="2"/>
      </rPr>
      <t>rozpostarte, ręce są w kontakcie ze siatką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</si>
  <si>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nóg: </t>
    </r>
    <r>
      <rPr>
        <sz val="11"/>
        <color theme="1"/>
        <rFont val="Aptos Light"/>
        <family val="2"/>
      </rPr>
      <t>nogi ułożone w pozycji diamentu, podeszwy stóp są połączone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</si>
  <si>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ciała: </t>
    </r>
    <r>
      <rPr>
        <sz val="11"/>
        <color theme="1"/>
        <rFont val="Aptos Light"/>
        <family val="2"/>
      </rPr>
      <t>wyprostowana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</si>
  <si>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Punkty kontaktowe: </t>
    </r>
    <r>
      <rPr>
        <sz val="11"/>
        <color theme="1"/>
        <rFont val="Aptos Light"/>
        <family val="2"/>
      </rPr>
      <t>pośladki, boki, uda, kolana, łydki, jedno ramię, jedna ręka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</si>
  <si>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ramion: </t>
    </r>
    <r>
      <rPr>
        <sz val="11"/>
        <color theme="1"/>
        <rFont val="Aptos Light"/>
        <family val="2"/>
      </rPr>
      <t>jedno ramię w dowolnej ustalonej pozycji bez kontaktu ze siatką, druga ręka trzyma siatkę przed sobą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</si>
  <si>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nóg: </t>
    </r>
    <r>
      <rPr>
        <sz val="11"/>
        <color theme="1"/>
        <rFont val="Aptos Light"/>
        <family val="2"/>
      </rPr>
      <t>obie nogi zgięte w pozycji stag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</si>
  <si>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Punkty kontaktowe: </t>
    </r>
    <r>
      <rPr>
        <sz val="11"/>
        <color theme="1"/>
        <rFont val="Aptos Light"/>
        <family val="2"/>
      </rPr>
      <t>biodra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</si>
  <si>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ramion: </t>
    </r>
    <r>
      <rPr>
        <sz val="11"/>
        <color theme="1"/>
        <rFont val="Aptos Light"/>
        <family val="2"/>
      </rPr>
      <t>dowolna ustalona pozycja ramion bez kontaktu ze siatką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</si>
  <si>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>Pozycja nóg:</t>
    </r>
    <r>
      <rPr>
        <sz val="11"/>
        <color theme="1"/>
        <rFont val="Aptos Light"/>
        <family val="2"/>
      </rPr>
      <t xml:space="preserve"> jedna noga jest zgięta, druga noga jest w pełni wyprostowana, obie nogi są bez kontaktu ze siatką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</si>
  <si>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ciała: </t>
    </r>
    <r>
      <rPr>
        <sz val="11"/>
        <color theme="1"/>
        <rFont val="Aptos Light"/>
        <family val="2"/>
      </rPr>
      <t>odwrócona (głową w dół)</t>
    </r>
  </si>
  <si>
    <r>
      <t>2.</t>
    </r>
    <r>
      <rPr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Punkty kontaktowe: </t>
    </r>
    <r>
      <rPr>
        <sz val="11"/>
        <color theme="1"/>
        <rFont val="Aptos Light"/>
        <family val="2"/>
      </rPr>
      <t>ramiona, łopatka, boki, klatka piersiowa, pośladki, łydka, udo, jedna stopa, kostka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</si>
  <si>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ramion: </t>
    </r>
    <r>
      <rPr>
        <sz val="11"/>
        <color theme="1"/>
        <rFont val="Aptos Light"/>
        <family val="2"/>
      </rPr>
      <t>rozpostarte, tylko ramiona są w kontakcie ze siatką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</si>
  <si>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nóg: </t>
    </r>
    <r>
      <rPr>
        <sz val="11"/>
        <color theme="1"/>
        <rFont val="Aptos Light"/>
        <family val="2"/>
      </rPr>
      <t>stojąc na jednej nodze, gdzie stopa</t>
    </r>
    <r>
      <rPr>
        <b/>
        <sz val="11"/>
        <color theme="1"/>
        <rFont val="Aptos Light"/>
        <family val="2"/>
      </rPr>
      <t xml:space="preserve"> </t>
    </r>
    <r>
      <rPr>
        <sz val="11"/>
        <color theme="1"/>
        <rFont val="Aptos Light"/>
        <family val="2"/>
      </rPr>
      <t>drugiej nogi ma kontakt tylko z nogą, nie ze siatką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</si>
  <si>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both legs and hips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</si>
  <si>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Range: </t>
    </r>
    <r>
      <rPr>
        <sz val="11"/>
        <color theme="1"/>
        <rFont val="Aptos Light"/>
        <family val="2"/>
      </rPr>
      <t>straddle split in legs minimum 140°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</si>
  <si>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Arm and leg position: </t>
    </r>
    <r>
      <rPr>
        <sz val="11"/>
        <color theme="1"/>
        <rFont val="Aptos Light"/>
        <family val="2"/>
      </rPr>
      <t>both arms fully extended in optional position, both legs fully extended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</si>
  <si>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Body position: </t>
    </r>
    <r>
      <rPr>
        <sz val="11"/>
        <color theme="1"/>
        <rFont val="Aptos Light"/>
        <family val="2"/>
      </rPr>
      <t>inverted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</si>
  <si>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both hands, both knee pits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</si>
  <si>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Arm position: </t>
    </r>
    <r>
      <rPr>
        <sz val="11"/>
        <color theme="1"/>
        <rFont val="Aptos Light"/>
        <family val="2"/>
      </rPr>
      <t>fully extended arms press the ring overhead, arms are shoulder-width apart (maximum distance)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</si>
  <si>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Leg position: </t>
    </r>
    <r>
      <rPr>
        <sz val="11"/>
        <color theme="1"/>
        <rFont val="Aptos Light"/>
        <family val="2"/>
      </rPr>
      <t>both legs are bent at the knees and hooked onto the upper ring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</si>
  <si>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Body position: </t>
    </r>
    <r>
      <rPr>
        <sz val="11"/>
        <color theme="1"/>
        <rFont val="Aptos Light"/>
        <family val="2"/>
      </rPr>
      <t>inverted, back arch, ring is behind the body</t>
    </r>
  </si>
  <si>
    <r>
      <t>1.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Endurance: </t>
    </r>
    <r>
      <rPr>
        <b/>
        <i/>
        <sz val="11"/>
        <color theme="1"/>
        <rFont val="Aptos Light"/>
        <family val="2"/>
      </rPr>
      <t>2 seconds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</si>
  <si>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both hands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</si>
  <si>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Arm position: </t>
    </r>
    <r>
      <rPr>
        <sz val="11"/>
        <color theme="1"/>
        <rFont val="Aptos Light"/>
        <family val="2"/>
      </rPr>
      <t>one arm fully extended, the other arm between the legs can be bent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</si>
  <si>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Leg position: </t>
    </r>
    <r>
      <rPr>
        <sz val="11"/>
        <color theme="1"/>
        <rFont val="Aptos Light"/>
        <family val="2"/>
      </rPr>
      <t>both legs fully extended, spread apart, feet and ankles must be lower than hips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</si>
  <si>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Body position: </t>
    </r>
    <r>
      <rPr>
        <sz val="11"/>
        <color theme="1"/>
        <rFont val="Aptos Light"/>
        <family val="2"/>
      </rPr>
      <t>inverted, back arch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</si>
  <si>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both hands, both shins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</si>
  <si>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Arm position: </t>
    </r>
    <r>
      <rPr>
        <sz val="11"/>
        <color theme="1"/>
        <rFont val="Aptos Light"/>
        <family val="2"/>
      </rPr>
      <t>both arms are fully extended and hold the upper hoop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</si>
  <si>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Leg position: </t>
    </r>
    <r>
      <rPr>
        <sz val="11"/>
        <color theme="1"/>
        <rFont val="Aptos Light"/>
        <family val="2"/>
      </rPr>
      <t>both legs are fully extended, close together on the lower hoop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</si>
  <si>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Body position: </t>
    </r>
    <r>
      <rPr>
        <sz val="11"/>
        <color theme="1"/>
        <rFont val="Aptos Light"/>
        <family val="2"/>
      </rPr>
      <t>upright, back arch</t>
    </r>
  </si>
  <si>
    <r>
      <t>1.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>Endurance:</t>
    </r>
    <r>
      <rPr>
        <sz val="11"/>
        <color theme="1"/>
        <rFont val="Aptos Light"/>
        <family val="2"/>
      </rPr>
      <t xml:space="preserve"> 2 seconds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</si>
  <si>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one knee pit, opposite hand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</si>
  <si>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Range: </t>
    </r>
    <r>
      <rPr>
        <sz val="11"/>
        <color theme="1"/>
        <rFont val="Aptos Light"/>
        <family val="2"/>
      </rPr>
      <t>160°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</si>
  <si>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Arm and leg position: </t>
    </r>
    <r>
      <rPr>
        <sz val="11"/>
        <color theme="1"/>
        <rFont val="Aptos Light"/>
        <family val="2"/>
      </rPr>
      <t>both arms are fully extended, one hand holds the lower hoop, the other hand holds the opposite ankle/foot, both legs are bent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</si>
  <si>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Body position: </t>
    </r>
    <r>
      <rPr>
        <sz val="11"/>
        <color theme="1"/>
        <rFont val="Aptos Light"/>
        <family val="2"/>
      </rPr>
      <t>torso is twisted and at least one shoulder is lower than hips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</si>
  <si>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one knee pit, one hooked elbow, opposite leg at knee/calf level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</si>
  <si>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Arm position: </t>
    </r>
    <r>
      <rPr>
        <sz val="11"/>
        <color theme="1"/>
        <rFont val="Aptos Light"/>
        <family val="2"/>
      </rPr>
      <t>arm hooked behind the ring under the elbow holds the opposite leg, the other arm in optional fixed position without contact with the ring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</si>
  <si>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Leg position: </t>
    </r>
    <r>
      <rPr>
        <sz val="11"/>
        <color theme="1"/>
        <rFont val="Aptos Light"/>
        <family val="2"/>
      </rPr>
      <t>one leg is bent, the other leg is fully extended at a 90° angle to the ring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</si>
  <si>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Body position: </t>
    </r>
    <r>
      <rPr>
        <sz val="11"/>
        <color theme="1"/>
        <rFont val="Aptos Light"/>
        <family val="2"/>
      </rPr>
      <t>sideways, head must be higher than hips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</si>
  <si>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both hands, both thighs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</si>
  <si>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Arm position: </t>
    </r>
    <r>
      <rPr>
        <sz val="11"/>
        <color theme="1"/>
        <rFont val="Aptos Light"/>
        <family val="2"/>
      </rPr>
      <t>both arms fully extended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</si>
  <si>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Leg position: </t>
    </r>
    <r>
      <rPr>
        <sz val="11"/>
        <color theme="1"/>
        <rFont val="Aptos Light"/>
        <family val="2"/>
      </rPr>
      <t>both legs fully extended, uncrossed, close together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</si>
  <si>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Body position: </t>
    </r>
    <r>
      <rPr>
        <sz val="11"/>
        <color theme="1"/>
        <rFont val="Aptos Light"/>
        <family val="2"/>
      </rPr>
      <t>inverted, entire body must be aligned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</si>
  <si>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one knee pit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</si>
  <si>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Arm position: </t>
    </r>
    <r>
      <rPr>
        <sz val="11"/>
        <color theme="1"/>
        <rFont val="Aptos Light"/>
        <family val="2"/>
      </rPr>
      <t>one arm holds the ankle of the hooked leg, the other arm is in an optional fixed position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</si>
  <si>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Leg position: </t>
    </r>
    <r>
      <rPr>
        <sz val="11"/>
        <color theme="1"/>
        <rFont val="Aptos Light"/>
        <family val="2"/>
      </rPr>
      <t>one leg fully extended without contact with the ring, the other leg bent in contact with the ring, the back extended leg is horizontal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</si>
  <si>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both legs, both hands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</si>
  <si>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Arm position: </t>
    </r>
    <r>
      <rPr>
        <sz val="11"/>
        <color theme="1"/>
        <rFont val="Aptos Light"/>
        <family val="2"/>
      </rPr>
      <t>both arms fully extended, may be in contact with the ring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</si>
  <si>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Leg position: </t>
    </r>
    <r>
      <rPr>
        <sz val="11"/>
        <color theme="1"/>
        <rFont val="Aptos Light"/>
        <family val="2"/>
      </rPr>
      <t>both legs fully extended, crossed at the ankles, with the ring between the legs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</si>
  <si>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one hand and one leg on the same side, foot optionally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</si>
  <si>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Arm position: </t>
    </r>
    <r>
      <rPr>
        <sz val="11"/>
        <color theme="1"/>
        <rFont val="Aptos Light"/>
        <family val="2"/>
      </rPr>
      <t>one arm fully extended, the other in an optional fixed position without contact with the ring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</si>
  <si>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Leg position: </t>
    </r>
    <r>
      <rPr>
        <sz val="11"/>
        <color theme="1"/>
        <rFont val="Aptos Light"/>
        <family val="2"/>
      </rPr>
      <t>leg in contact with the ring is fully extended (except the foot, which is in a flexed position), the other leg is bent in an arabesque position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</si>
  <si>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Body position: </t>
    </r>
    <r>
      <rPr>
        <sz val="11"/>
        <color theme="1"/>
        <rFont val="Aptos Light"/>
        <family val="2"/>
      </rPr>
      <t>diagonally</t>
    </r>
  </si>
  <si>
    <r>
      <t>1.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Endurance: </t>
    </r>
    <r>
      <rPr>
        <sz val="11"/>
        <color theme="1"/>
        <rFont val="Aptos Light"/>
        <family val="2"/>
      </rPr>
      <t>2 seconds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</si>
  <si>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buttocks, thighs optionally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</si>
  <si>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Arm position: </t>
    </r>
    <r>
      <rPr>
        <sz val="11"/>
        <color theme="1"/>
        <rFont val="Aptos Light"/>
        <family val="2"/>
      </rPr>
      <t>in optional fixed position without contact with the ring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</si>
  <si>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Leg position: </t>
    </r>
    <r>
      <rPr>
        <sz val="11"/>
        <color theme="1"/>
        <rFont val="Aptos Light"/>
        <family val="2"/>
      </rPr>
      <t>legs are bent and together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</si>
  <si>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>Body position:</t>
    </r>
    <r>
      <rPr>
        <sz val="11"/>
        <color theme="1"/>
        <rFont val="Aptos Light"/>
        <family val="2"/>
      </rPr>
      <t xml:space="preserve"> upright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</si>
  <si>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back, both feet/ankles, one shoulder, neck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</si>
  <si>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Leg position: </t>
    </r>
    <r>
      <rPr>
        <sz val="11"/>
        <color theme="1"/>
        <rFont val="Aptos Light"/>
        <family val="2"/>
      </rPr>
      <t>both legs fully extended, crossed in contact with the upper hoop at ankle/foot level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</si>
  <si>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one hip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</si>
  <si>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Leg position: </t>
    </r>
    <r>
      <rPr>
        <sz val="11"/>
        <color theme="1"/>
        <rFont val="Aptos Light"/>
        <family val="2"/>
      </rPr>
      <t>both legs fully extended, spread apart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</si>
  <si>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Body position: </t>
    </r>
    <r>
      <rPr>
        <sz val="11"/>
        <color theme="1"/>
        <rFont val="Aptos Light"/>
        <family val="2"/>
      </rPr>
      <t>inverted, balancing on one hip on the lower hoop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</si>
  <si>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front leg, calf/shin of back leg, one hip, hips optionally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</si>
  <si>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Leg position: </t>
    </r>
    <r>
      <rPr>
        <sz val="11"/>
        <color theme="1"/>
        <rFont val="Aptos Light"/>
        <family val="2"/>
      </rPr>
      <t>front leg hooked around the ring, back leg fully extended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</si>
  <si>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>Body position:</t>
    </r>
    <r>
      <rPr>
        <sz val="11"/>
        <color theme="1"/>
        <rFont val="Aptos Light"/>
        <family val="2"/>
      </rPr>
      <t xml:space="preserve"> inverted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</si>
  <si>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hips on the lower hoop, ankle/foot or heel optionally on the upper hoop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</si>
  <si>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Arm position: </t>
    </r>
    <r>
      <rPr>
        <sz val="11"/>
        <color theme="1"/>
        <rFont val="Aptos Light"/>
        <family val="2"/>
      </rPr>
      <t>arms may be bent and holding the foot of the leg over the head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</si>
  <si>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Leg position: </t>
    </r>
    <r>
      <rPr>
        <sz val="11"/>
        <color theme="1"/>
        <rFont val="Aptos Light"/>
        <family val="2"/>
      </rPr>
      <t>one leg fully extended on the upper hoop, the other leg bent in a ring position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</si>
  <si>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>Body position: i</t>
    </r>
    <r>
      <rPr>
        <sz val="11"/>
        <color theme="1"/>
        <rFont val="Aptos Light"/>
        <family val="2"/>
      </rPr>
      <t>nverted, balancing on hips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</si>
  <si>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both hands, knee pit of front leg, ankle or calf of back leg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</si>
  <si>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Range: </t>
    </r>
    <r>
      <rPr>
        <sz val="11"/>
        <color theme="1"/>
        <rFont val="Aptos Light"/>
        <family val="2"/>
      </rPr>
      <t>front split in legs minimum 180°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</si>
  <si>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Arm and leg position: </t>
    </r>
    <r>
      <rPr>
        <sz val="11"/>
        <color theme="1"/>
        <rFont val="Aptos Light"/>
        <family val="2"/>
      </rPr>
      <t>both arms fully extended, both legs are bent in contact with the ring in the zet position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</si>
  <si>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Body position: </t>
    </r>
    <r>
      <rPr>
        <sz val="11"/>
        <color theme="1"/>
        <rFont val="Aptos Light"/>
        <family val="2"/>
      </rPr>
      <t>inverted, back arch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</si>
  <si>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both hands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</si>
  <si>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Arm and leg position: </t>
    </r>
    <r>
      <rPr>
        <sz val="11"/>
        <color theme="1"/>
        <rFont val="Aptos Light"/>
        <family val="2"/>
      </rPr>
      <t>both arms fully extended, both legs fully extended, front leg horizontal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</si>
  <si>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knee pit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</si>
  <si>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Arm position: </t>
    </r>
    <r>
      <rPr>
        <sz val="11"/>
        <color theme="1"/>
        <rFont val="Aptos Light"/>
        <family val="2"/>
      </rPr>
      <t>both arms fully extended over the head holding the foot/ankle of the leg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</si>
  <si>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Leg position: </t>
    </r>
    <r>
      <rPr>
        <sz val="11"/>
        <color theme="1"/>
        <rFont val="Aptos Light"/>
        <family val="2"/>
      </rPr>
      <t>one leg fully extended, the other leg bent hanging on the lower hoop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</si>
  <si>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shin, foot and ankle, opposite hand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</si>
  <si>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Arm and leg position: </t>
    </r>
    <r>
      <rPr>
        <sz val="11"/>
        <color theme="1"/>
        <rFont val="Aptos Light"/>
        <family val="2"/>
      </rPr>
      <t>both arms fully extended, one hand holds the ankle or foot of the opposite leg, both legs fully extended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</si>
  <si>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Body position: </t>
    </r>
    <r>
      <rPr>
        <sz val="11"/>
        <color theme="1"/>
        <rFont val="Aptos Light"/>
        <family val="2"/>
      </rPr>
      <t>facing downwards, diagonal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</si>
  <si>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hips, foot/ankle or heel on the upper hoop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</si>
  <si>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Range: </t>
    </r>
    <r>
      <rPr>
        <sz val="11"/>
        <color theme="1"/>
        <rFont val="Aptos Light"/>
        <family val="2"/>
      </rPr>
      <t>front split in legs minimum 160°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</si>
  <si>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Arm and leg position: </t>
    </r>
    <r>
      <rPr>
        <sz val="11"/>
        <color theme="1"/>
        <rFont val="Aptos Light"/>
        <family val="2"/>
      </rPr>
      <t>both arms may be bent and holding the foot behind the head, one leg fully extended, the other leg bent backward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</si>
  <si>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Body position: </t>
    </r>
    <r>
      <rPr>
        <sz val="11"/>
        <color theme="1"/>
        <rFont val="Aptos Light"/>
        <family val="2"/>
      </rPr>
      <t>inverted, back arch, head is at shin level</t>
    </r>
  </si>
  <si>
    <r>
      <t>2.</t>
    </r>
    <r>
      <rPr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knee pit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</si>
  <si>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Arm position: </t>
    </r>
    <r>
      <rPr>
        <sz val="11"/>
        <color theme="1"/>
        <rFont val="Aptos Light"/>
        <family val="2"/>
      </rPr>
      <t>optional fixed arm position without contact with the ring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</si>
  <si>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Leg position: </t>
    </r>
    <r>
      <rPr>
        <sz val="11"/>
        <color theme="1"/>
        <rFont val="Aptos Light"/>
        <family val="2"/>
      </rPr>
      <t>one leg is bent and hangs behind the lower hoop, the other leg is fully extended without contact with the ring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</si>
  <si>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one hand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</si>
  <si>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Arm position: </t>
    </r>
    <r>
      <rPr>
        <sz val="11"/>
        <color theme="1"/>
        <rFont val="Aptos Light"/>
        <family val="2"/>
      </rPr>
      <t>one arm fully extended holding the ring, the other arm is around the leg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</si>
  <si>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Leg position: </t>
    </r>
    <r>
      <rPr>
        <sz val="11"/>
        <color theme="1"/>
        <rFont val="Aptos Light"/>
        <family val="2"/>
      </rPr>
      <t>both legs are fully extended, close together in pike position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</si>
  <si>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one hand, opposite shoulder, side of chest, back, neck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</si>
  <si>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Arm position: </t>
    </r>
    <r>
      <rPr>
        <sz val="11"/>
        <color theme="1"/>
        <rFont val="Aptos Light"/>
        <family val="2"/>
      </rPr>
      <t>one arm fully extended holding the ring in front of the body, the other arm is in an optional fixed position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</si>
  <si>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Leg position: </t>
    </r>
    <r>
      <rPr>
        <sz val="11"/>
        <color theme="1"/>
        <rFont val="Aptos Light"/>
        <family val="2"/>
      </rPr>
      <t>both legs are fully extended without contact with the ring, close together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</si>
  <si>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both ankles, Achilles tendons, both shins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</si>
  <si>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Arm position: </t>
    </r>
    <r>
      <rPr>
        <sz val="11"/>
        <color theme="1"/>
        <rFont val="Aptos Light"/>
        <family val="2"/>
      </rPr>
      <t>both arms fully extended without contact with the ring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</si>
  <si>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Leg position: </t>
    </r>
    <r>
      <rPr>
        <sz val="11"/>
        <color theme="1"/>
        <rFont val="Aptos Light"/>
        <family val="2"/>
      </rPr>
      <t>both legs fully extended, feet in flexed position hooked around the ring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</si>
  <si>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Body position: </t>
    </r>
    <r>
      <rPr>
        <sz val="11"/>
        <color theme="1"/>
        <rFont val="Aptos Light"/>
        <family val="2"/>
      </rPr>
      <t>inverted, body trunk aligned with the ring, body is aligned in front of the ring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</si>
  <si>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both legs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</si>
  <si>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Leg position: </t>
    </r>
    <r>
      <rPr>
        <sz val="11"/>
        <color theme="1"/>
        <rFont val="Aptos Light"/>
        <family val="2"/>
      </rPr>
      <t>both legs fully extended, crossed at the ankles, ring is between the legs, feet may be in flexed position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</si>
  <si>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Body position: </t>
    </r>
    <r>
      <rPr>
        <sz val="11"/>
        <color theme="1"/>
        <rFont val="Aptos Light"/>
        <family val="2"/>
      </rPr>
      <t>inverted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</si>
  <si>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Arm position: </t>
    </r>
    <r>
      <rPr>
        <sz val="11"/>
        <color theme="1"/>
        <rFont val="Aptos Light"/>
        <family val="2"/>
      </rPr>
      <t>in shoulder-width grip, hands are in contact with the net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</si>
  <si>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Body position: </t>
    </r>
    <r>
      <rPr>
        <sz val="11"/>
        <color theme="1"/>
        <rFont val="Aptos Light"/>
        <family val="2"/>
      </rPr>
      <t>upright, entire body must be aligned in one line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</si>
  <si>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back, both toes of feet, one shoulder, neck, hips optionally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</si>
  <si>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Arm position: </t>
    </r>
    <r>
      <rPr>
        <sz val="11"/>
        <color theme="1"/>
        <rFont val="Aptos Light"/>
        <family val="2"/>
      </rPr>
      <t>both arms fully extended in shoulder-width grip without contact with the ring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</si>
  <si>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Leg position: </t>
    </r>
    <r>
      <rPr>
        <sz val="11"/>
        <color theme="1"/>
        <rFont val="Aptos Light"/>
        <family val="2"/>
      </rPr>
      <t>both legs bent, toes of feet fully extended in contact with the ring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</si>
  <si>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Body position: </t>
    </r>
    <r>
      <rPr>
        <sz val="11"/>
        <color theme="1"/>
        <rFont val="Aptos Light"/>
        <family val="2"/>
      </rPr>
      <t>inverted, entire body inside the ring (except for head and arms)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</si>
  <si>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hips on the lower hoop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</si>
  <si>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Leg position: </t>
    </r>
    <r>
      <rPr>
        <sz val="11"/>
        <color theme="1"/>
        <rFont val="Aptos Light"/>
        <family val="2"/>
      </rPr>
      <t>both legs bent in the zet position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</si>
  <si>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Body position: </t>
    </r>
    <r>
      <rPr>
        <sz val="11"/>
        <color theme="1"/>
        <rFont val="Aptos Light"/>
        <family val="2"/>
      </rPr>
      <t>inverted, back arch, balancing on hips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</si>
  <si>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Arm position: </t>
    </r>
    <r>
      <rPr>
        <sz val="11"/>
        <color theme="1"/>
        <rFont val="Aptos Light"/>
        <family val="2"/>
      </rPr>
      <t>optional fixed position without contact with the ring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</si>
  <si>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>Leg position:</t>
    </r>
    <r>
      <rPr>
        <sz val="11"/>
        <color theme="1"/>
        <rFont val="Aptos Light"/>
        <family val="2"/>
      </rPr>
      <t xml:space="preserve"> legs are bent, together, thighs touching the chest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</si>
  <si>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>Body position</t>
    </r>
    <r>
      <rPr>
        <sz val="11"/>
        <color theme="1"/>
        <rFont val="Aptos Light"/>
        <family val="2"/>
      </rPr>
      <t>: inverted, balancing on one hip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</si>
  <si>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knee pit on the lower hoop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</si>
  <si>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Arm position: </t>
    </r>
    <r>
      <rPr>
        <sz val="11"/>
        <color theme="1"/>
        <rFont val="Aptos Light"/>
        <family val="2"/>
      </rPr>
      <t>both arms hold the foot of the back leg over the head, arms may be bent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</si>
  <si>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Leg position: </t>
    </r>
    <r>
      <rPr>
        <sz val="11"/>
        <color theme="1"/>
        <rFont val="Aptos Light"/>
        <family val="2"/>
      </rPr>
      <t>both legs bent, back leg in a ring position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</si>
  <si>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armpits, shoulder blades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</si>
  <si>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Arm position: </t>
    </r>
    <r>
      <rPr>
        <sz val="11"/>
        <color theme="1"/>
        <rFont val="Aptos Light"/>
        <family val="2"/>
      </rPr>
      <t>both arms fully extended overhead, hands gripping shins/ankles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</si>
  <si>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Leg position: </t>
    </r>
    <r>
      <rPr>
        <sz val="11"/>
        <color theme="1"/>
        <rFont val="Aptos Light"/>
        <family val="2"/>
      </rPr>
      <t>both legs fully extended in a horizontal position, legs apart at a maximum width of hips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</si>
  <si>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both legs, hips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</si>
  <si>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Range: </t>
    </r>
    <r>
      <rPr>
        <sz val="11"/>
        <color theme="1"/>
        <rFont val="Aptos Light"/>
        <family val="2"/>
      </rPr>
      <t>straddle split in legs min. 180°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</si>
  <si>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Arm and leg position: </t>
    </r>
    <r>
      <rPr>
        <sz val="11"/>
        <color theme="1"/>
        <rFont val="Aptos Light"/>
        <family val="2"/>
      </rPr>
      <t>arms in any fixed position without contact with the hoop, both legs fully extended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</si>
  <si>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both arms, one foot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</si>
  <si>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Range: </t>
    </r>
    <r>
      <rPr>
        <sz val="11"/>
        <color theme="1"/>
        <rFont val="Aptos Light"/>
        <family val="2"/>
      </rPr>
      <t>front split in legs min. 180°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</si>
  <si>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Arm and leg position: </t>
    </r>
    <r>
      <rPr>
        <sz val="11"/>
        <color theme="1"/>
        <rFont val="Aptos Light"/>
        <family val="2"/>
      </rPr>
      <t>both arms fully extended in contact with the upper hoop, both legs fully extended, front leg in a horizontal position in contact with the lower hoop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</si>
  <si>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both legs, one side, hips, optionally buttocks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</si>
  <si>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Arm and leg position: </t>
    </r>
    <r>
      <rPr>
        <sz val="11"/>
        <color theme="1"/>
        <rFont val="Aptos Light"/>
        <family val="2"/>
      </rPr>
      <t>both arms fully extended without contact with the hoop, same arm holds the same leg, one arm holds the calf/ankle of the front leg, the other arm holds the ankle/foot of the back leg, front leg fully extended in a horizontal position, back leg bent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</si>
  <si>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hips on the lower hoop and foot/heel/ankle on the upper hoop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</si>
  <si>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>Arm and leg position:</t>
    </r>
    <r>
      <rPr>
        <sz val="11"/>
        <color theme="1"/>
        <rFont val="Aptos Light"/>
        <family val="2"/>
      </rPr>
      <t xml:space="preserve"> both arms fully extended and holding the ankle/foot of the back leg over the head, both legs fully extended</t>
    </r>
  </si>
  <si>
    <r>
      <t>1.</t>
    </r>
    <r>
      <rPr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Endurance: </t>
    </r>
    <r>
      <rPr>
        <sz val="11"/>
        <color theme="1"/>
        <rFont val="Aptos Light"/>
        <family val="2"/>
      </rPr>
      <t>2 seconds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</si>
  <si>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both hands, one leg optionally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</si>
  <si>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Arm position: </t>
    </r>
    <r>
      <rPr>
        <sz val="11"/>
        <color theme="1"/>
        <rFont val="Aptos Light"/>
        <family val="2"/>
      </rPr>
      <t>both arms bent, lower arm in contact with the lower hoop supporting the body, upper arm gripping the side of the hoop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</si>
  <si>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Leg position: </t>
    </r>
    <r>
      <rPr>
        <sz val="11"/>
        <color theme="1"/>
        <rFont val="Aptos Light"/>
        <family val="2"/>
      </rPr>
      <t>both legs fully extended apart, with feet higher than hips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</si>
  <si>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Body position: </t>
    </r>
    <r>
      <rPr>
        <sz val="11"/>
        <color theme="1"/>
        <rFont val="Aptos Light"/>
        <family val="2"/>
      </rPr>
      <t>horizontal, chest lying on the forearm/elbow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</si>
  <si>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one arm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</si>
  <si>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Arm position: </t>
    </r>
    <r>
      <rPr>
        <sz val="11"/>
        <color theme="1"/>
        <rFont val="Aptos Light"/>
        <family val="2"/>
      </rPr>
      <t>one arm holding the hoop behind the body, the other arm in an optional fixed position without contact with the hoop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</si>
  <si>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Leg position: </t>
    </r>
    <r>
      <rPr>
        <sz val="11"/>
        <color theme="1"/>
        <rFont val="Aptos Light"/>
        <family val="2"/>
      </rPr>
      <t>both legs fully extended apart without contact with the hoop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</si>
  <si>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Body position: </t>
    </r>
    <r>
      <rPr>
        <sz val="11"/>
        <color theme="1"/>
        <rFont val="Aptos Light"/>
        <family val="2"/>
      </rPr>
      <t>back lying on the arm behind the body, chest in a horizontal position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</si>
  <si>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elbow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</si>
  <si>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Arm position: </t>
    </r>
    <r>
      <rPr>
        <sz val="11"/>
        <color theme="1"/>
        <rFont val="Aptos Light"/>
        <family val="2"/>
      </rPr>
      <t>one arm bent in contact with the hoop at the elbow, the other arm in a fixed optional position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</si>
  <si>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Leg position: </t>
    </r>
    <r>
      <rPr>
        <sz val="11"/>
        <color theme="1"/>
        <rFont val="Aptos Light"/>
        <family val="2"/>
      </rPr>
      <t>both legs fully extended apart, with at least one foot higher than shoulders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</si>
  <si>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both hands, one shoulder, both legs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</si>
  <si>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Arm position: </t>
    </r>
    <r>
      <rPr>
        <sz val="11"/>
        <color theme="1"/>
        <rFont val="Aptos Light"/>
        <family val="2"/>
      </rPr>
      <t>arm in front of the body is bent holding the hoop in front, the other arm is fully extended holding the hoop behind the body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</si>
  <si>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Leg position: </t>
    </r>
    <r>
      <rPr>
        <sz val="11"/>
        <color theme="1"/>
        <rFont val="Aptos Light"/>
        <family val="2"/>
      </rPr>
      <t>both legs fully extended, close to each other horizontally with the floor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</si>
  <si>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Arm position: </t>
    </r>
    <r>
      <rPr>
        <sz val="11"/>
        <color theme="1"/>
        <rFont val="Aptos Light"/>
        <family val="2"/>
      </rPr>
      <t>both arms fully extended in contact with the hoop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</si>
  <si>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Leg position: </t>
    </r>
    <r>
      <rPr>
        <sz val="11"/>
        <color theme="1"/>
        <rFont val="Aptos Light"/>
        <family val="2"/>
      </rPr>
      <t>one leg fully extended, the other leg bent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</si>
  <si>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Body position: </t>
    </r>
    <r>
      <rPr>
        <sz val="11"/>
        <color theme="1"/>
        <rFont val="Aptos Light"/>
        <family val="2"/>
      </rPr>
      <t>face facing upwards, chest and extended leg in a horizontal position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</si>
  <si>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hips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</si>
  <si>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Arm position: </t>
    </r>
    <r>
      <rPr>
        <sz val="11"/>
        <color theme="1"/>
        <rFont val="Aptos Light"/>
        <family val="2"/>
      </rPr>
      <t>optional fixed arm position without contact with the hoop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</si>
  <si>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Leg position: </t>
    </r>
    <r>
      <rPr>
        <sz val="11"/>
        <color theme="1"/>
        <rFont val="Aptos Light"/>
        <family val="2"/>
      </rPr>
      <t>both legs bent at the knees, feet together, feet higher than hips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</si>
  <si>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Body position: </t>
    </r>
    <r>
      <rPr>
        <sz val="11"/>
        <color theme="1"/>
        <rFont val="Aptos Light"/>
        <family val="2"/>
      </rPr>
      <t>inverted, balancing on the hips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</si>
  <si>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hip, groin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</si>
  <si>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Arm position: </t>
    </r>
    <r>
      <rPr>
        <sz val="11"/>
        <color theme="1"/>
        <rFont val="Aptos Light"/>
        <family val="2"/>
      </rPr>
      <t>arms holding the opposite ankle/foot of the front leg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</si>
  <si>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>Leg position</t>
    </r>
    <r>
      <rPr>
        <sz val="11"/>
        <color theme="1"/>
        <rFont val="Aptos Light"/>
        <family val="2"/>
      </rPr>
      <t>: both legs fully extended in a horizontal position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</si>
  <si>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Range: </t>
    </r>
    <r>
      <rPr>
        <sz val="11"/>
        <color theme="1"/>
        <rFont val="Aptos Light"/>
        <family val="2"/>
      </rPr>
      <t>split min. 180°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</si>
  <si>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feet, knees, shoulders, arms, chest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</si>
  <si>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Arm position: </t>
    </r>
    <r>
      <rPr>
        <sz val="11"/>
        <color theme="1"/>
        <rFont val="Aptos Light"/>
        <family val="2"/>
      </rPr>
      <t>both arms in optional fixed position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</si>
  <si>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Leg position: </t>
    </r>
    <r>
      <rPr>
        <sz val="11"/>
        <color theme="1"/>
        <rFont val="Aptos Light"/>
        <family val="2"/>
      </rPr>
      <t>both legs in a zet position, toes of feet in contact with the hoop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</si>
  <si>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Body position: </t>
    </r>
    <r>
      <rPr>
        <sz val="11"/>
        <color theme="1"/>
        <rFont val="Aptos Light"/>
        <family val="2"/>
      </rPr>
      <t>inverted, with everything except the arms and head inside the hoop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</si>
  <si>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neck, shoulders, arms, no contact with hands allowed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</si>
  <si>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Leg position: </t>
    </r>
    <r>
      <rPr>
        <sz val="11"/>
        <color theme="1"/>
        <rFont val="Aptos Light"/>
        <family val="2"/>
      </rPr>
      <t>both legs fully extended apart without contact with the hoop, feet must be higher than hips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</si>
  <si>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Body position: </t>
    </r>
    <r>
      <rPr>
        <sz val="11"/>
        <color theme="1"/>
        <rFont val="Aptos Light"/>
        <family val="2"/>
      </rPr>
      <t>inverted, aligned in a straight line head, torso, and hips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</si>
  <si>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Arm position: </t>
    </r>
    <r>
      <rPr>
        <sz val="11"/>
        <color theme="1"/>
        <rFont val="Aptos Light"/>
        <family val="2"/>
      </rPr>
      <t>both arms extended fully apart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</si>
  <si>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Leg position: </t>
    </r>
    <r>
      <rPr>
        <sz val="11"/>
        <color theme="1"/>
        <rFont val="Aptos Light"/>
        <family val="2"/>
      </rPr>
      <t>both legs fully extended together, upper hoop is between the legs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</si>
  <si>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Body position: </t>
    </r>
    <r>
      <rPr>
        <sz val="11"/>
        <color theme="1"/>
        <rFont val="Aptos Light"/>
        <family val="2"/>
      </rPr>
      <t>inverted, entire body must be aligned in a straight line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</si>
  <si>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Punkty kontaktowe: </t>
    </r>
    <r>
      <rPr>
        <sz val="11"/>
        <color theme="1"/>
        <rFont val="Aptos Light"/>
        <family val="2"/>
      </rPr>
      <t>obie nogi i biodra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</si>
  <si>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Zakres: </t>
    </r>
    <r>
      <rPr>
        <sz val="11"/>
        <color theme="1"/>
        <rFont val="Aptos Light"/>
        <family val="2"/>
      </rPr>
      <t>straddle split w nogach min. 140 °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</si>
  <si>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ramion i nóg: </t>
    </r>
    <r>
      <rPr>
        <sz val="11"/>
        <color theme="1"/>
        <rFont val="Aptos Light"/>
        <family val="2"/>
      </rPr>
      <t>obie ręce w pełni wyprostowane w dowolnej pozycji, obie nogi w pełni wyprostowane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</si>
  <si>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ciała: </t>
    </r>
    <r>
      <rPr>
        <sz val="11"/>
        <color theme="1"/>
        <rFont val="Aptos Light"/>
        <family val="2"/>
      </rPr>
      <t>odwrócona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</si>
  <si>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Punkty kontaktowe: </t>
    </r>
    <r>
      <rPr>
        <sz val="11"/>
        <color theme="1"/>
        <rFont val="Aptos Light"/>
        <family val="2"/>
      </rPr>
      <t>obie ręce, obie podkolanowe doły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</si>
  <si>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>Pozycja ramion:</t>
    </r>
    <r>
      <rPr>
        <sz val="11"/>
        <color theme="1"/>
        <rFont val="Aptos Light"/>
        <family val="2"/>
      </rPr>
      <t xml:space="preserve"> ręce w pełni wyprostowane wypychają pierścień nad głowę, ramiona oddzielone na szerokość ramion (maksymalny dystans)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</si>
  <si>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nóg: </t>
    </r>
    <r>
      <rPr>
        <sz val="11"/>
        <color theme="1"/>
        <rFont val="Aptos Light"/>
        <family val="2"/>
      </rPr>
      <t>obie nogi zgięte w kolanach i zahaczone na górnej obręczy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</si>
  <si>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ciała: </t>
    </r>
    <r>
      <rPr>
        <sz val="11"/>
        <color theme="1"/>
        <rFont val="Aptos Light"/>
        <family val="2"/>
      </rPr>
      <t>odwrócona, wygięcie w plecach, pierścień jest za ciałem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</si>
  <si>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Punkty kontaktowe: </t>
    </r>
    <r>
      <rPr>
        <sz val="11"/>
        <color theme="1"/>
        <rFont val="Aptos Light"/>
        <family val="2"/>
      </rPr>
      <t>obie ręce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</si>
  <si>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ramion: </t>
    </r>
    <r>
      <rPr>
        <sz val="11"/>
        <color theme="1"/>
        <rFont val="Aptos Light"/>
        <family val="2"/>
      </rPr>
      <t>jedna ręka w pełni wyprostowana, druga ręka między nogami może być zgięta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</si>
  <si>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nóg: </t>
    </r>
    <r>
      <rPr>
        <sz val="11"/>
        <color theme="1"/>
        <rFont val="Aptos Light"/>
        <family val="2"/>
      </rPr>
      <t>obie nogi w pełni wyprostowane, rozstawione, stopy i kostki muszą być niżej niż biodra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</si>
  <si>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ciała: </t>
    </r>
    <r>
      <rPr>
        <sz val="11"/>
        <color theme="1"/>
        <rFont val="Aptos Light"/>
        <family val="2"/>
      </rPr>
      <t>odwrócona, wygięcie w plecach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</si>
  <si>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Punkty kontaktowe: </t>
    </r>
    <r>
      <rPr>
        <sz val="11"/>
        <color theme="1"/>
        <rFont val="Aptos Light"/>
        <family val="2"/>
      </rPr>
      <t>obie ręce, obie łydki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</si>
  <si>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ramion: </t>
    </r>
    <r>
      <rPr>
        <sz val="11"/>
        <color theme="1"/>
        <rFont val="Aptos Light"/>
        <family val="2"/>
      </rPr>
      <t>obie ręce są w pełni wyprostowane i trzymają górną obręcz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</si>
  <si>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nóg: </t>
    </r>
    <r>
      <rPr>
        <sz val="11"/>
        <color theme="1"/>
        <rFont val="Aptos Light"/>
        <family val="2"/>
      </rPr>
      <t>obie nogi w pełni wyprostowane, blisko siebie na dolnej obręczy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</si>
  <si>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ciała: </t>
    </r>
    <r>
      <rPr>
        <sz val="11"/>
        <color theme="1"/>
        <rFont val="Aptos Light"/>
        <family val="2"/>
      </rPr>
      <t>wyprostowana, wygięcie w plecach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</si>
  <si>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Punkty kontaktowe: </t>
    </r>
    <r>
      <rPr>
        <sz val="11"/>
        <color theme="1"/>
        <rFont val="Aptos Light"/>
        <family val="2"/>
      </rPr>
      <t>jedna podkolanowa jama, przeciwna ręka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</si>
  <si>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Zakres: </t>
    </r>
    <r>
      <rPr>
        <sz val="11"/>
        <color theme="1"/>
        <rFont val="Aptos Light"/>
        <family val="2"/>
      </rPr>
      <t>160°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</si>
  <si>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ramion i nóg: </t>
    </r>
    <r>
      <rPr>
        <sz val="11"/>
        <color theme="1"/>
        <rFont val="Aptos Light"/>
        <family val="2"/>
      </rPr>
      <t>obie ręce są w pełni wyprostowane, jedna ręka trzyma dolną obręcz, druga ręka trzyma przeciwny kostkę/łydkę, obie nogi są zgięte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</si>
  <si>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ciała: </t>
    </r>
    <r>
      <rPr>
        <sz val="11"/>
        <color theme="1"/>
        <rFont val="Aptos Light"/>
        <family val="2"/>
      </rPr>
      <t>tułów jest skręcony, co najmniej jedno ramię jest niżej niż biodra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</si>
  <si>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>Punkty kontaktowe:</t>
    </r>
    <r>
      <rPr>
        <sz val="11"/>
        <color theme="1"/>
        <rFont val="Aptos Light"/>
        <family val="2"/>
      </rPr>
      <t xml:space="preserve"> jedna podkolanowa jama, jedno zahooknuté łokieć, druga noga na poziomie kolana/łydki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</si>
  <si>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ramion: </t>
    </r>
    <r>
      <rPr>
        <sz val="11"/>
        <color theme="1"/>
        <rFont val="Aptos Light"/>
        <family val="2"/>
      </rPr>
      <t>ręka zahooknutą za pierścień pod łokciem trzyma przeciwną nogę, druga ręka w dowolnej ustalonej pozycji bez kontaktu z pierścieniem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</si>
  <si>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nóg: </t>
    </r>
    <r>
      <rPr>
        <sz val="11"/>
        <color theme="1"/>
        <rFont val="Aptos Light"/>
        <family val="2"/>
      </rPr>
      <t>jedna noga jest zgięta, druga noga jest w pełni wyprostowana pod kątem 90° do pierścienia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</si>
  <si>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ciała: </t>
    </r>
    <r>
      <rPr>
        <sz val="11"/>
        <color theme="1"/>
        <rFont val="Aptos Light"/>
        <family val="2"/>
      </rPr>
      <t>boczna, głowa musi być wyżej niż biodra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</si>
  <si>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>Punkty kontaktowe: o</t>
    </r>
    <r>
      <rPr>
        <sz val="11"/>
        <color theme="1"/>
        <rFont val="Aptos Light"/>
        <family val="2"/>
      </rPr>
      <t>bie ręce, obie uda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</si>
  <si>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ramion: </t>
    </r>
    <r>
      <rPr>
        <sz val="11"/>
        <color theme="1"/>
        <rFont val="Aptos Light"/>
        <family val="2"/>
      </rPr>
      <t>obie ręce w pełni wyprostowane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</si>
  <si>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nóg: </t>
    </r>
    <r>
      <rPr>
        <sz val="11"/>
        <color theme="1"/>
        <rFont val="Aptos Light"/>
        <family val="2"/>
      </rPr>
      <t>obie nogi w pełni wyprostowane, nieprzekrzyżowane, blisko siebie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</si>
  <si>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ciała: </t>
    </r>
    <r>
      <rPr>
        <sz val="11"/>
        <color theme="1"/>
        <rFont val="Aptos Light"/>
        <family val="2"/>
      </rPr>
      <t>odwrócona, całe ciało musi być wyprostowane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</si>
  <si>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Punkty kontaktowe: </t>
    </r>
    <r>
      <rPr>
        <sz val="11"/>
        <color theme="1"/>
        <rFont val="Aptos Light"/>
        <family val="2"/>
      </rPr>
      <t>jedna podkolanowa jama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</si>
  <si>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ramion: </t>
    </r>
    <r>
      <rPr>
        <sz val="11"/>
        <color theme="1"/>
        <rFont val="Aptos Light"/>
        <family val="2"/>
      </rPr>
      <t>jedna ręka trzyma kostkę zahooknutą nogi, druga ręka jest w dowolnej ustalonej pozycji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</si>
  <si>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nóg: </t>
    </r>
    <r>
      <rPr>
        <sz val="11"/>
        <color theme="1"/>
        <rFont val="Aptos Light"/>
        <family val="2"/>
      </rPr>
      <t>jedna noga w pełni wyprostowana bez kontaktu z pierścieniem, druga zgięta w kontakcie z pierścieniem, tylna wyprostowana noga jest pozioma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</si>
  <si>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Punkty kontaktowe: </t>
    </r>
    <r>
      <rPr>
        <sz val="11"/>
        <color theme="1"/>
        <rFont val="Aptos Light"/>
        <family val="2"/>
      </rPr>
      <t>obie nogi, obie ręce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</si>
  <si>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ramion: </t>
    </r>
    <r>
      <rPr>
        <sz val="11"/>
        <color theme="1"/>
        <rFont val="Aptos Light"/>
        <family val="2"/>
      </rPr>
      <t>obie ręce w pełni wyprostowane, mogą być w kontakcie z pierścieniem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</si>
  <si>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nóg: </t>
    </r>
    <r>
      <rPr>
        <sz val="11"/>
        <color theme="1"/>
        <rFont val="Aptos Light"/>
        <family val="2"/>
      </rPr>
      <t>obie nogi w pełni wyprostowane, przekrzyżowane w kostkach, pierścień znajduje się pomiędzy nogami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</si>
  <si>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Punkty kontaktowe: </t>
    </r>
    <r>
      <rPr>
        <sz val="11"/>
        <color theme="1"/>
        <rFont val="Aptos Light"/>
        <family val="2"/>
      </rPr>
      <t>jedna ręka i noga po tej samej stronie, chodidło opcjonalnie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</si>
  <si>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ramion: </t>
    </r>
    <r>
      <rPr>
        <sz val="11"/>
        <color theme="1"/>
        <rFont val="Aptos Light"/>
        <family val="2"/>
      </rPr>
      <t>jedna ręka w pełni wyprostowana, druga w ustalonej pozycji bez kontaktu z pierścieniem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</si>
  <si>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nóg: </t>
    </r>
    <r>
      <rPr>
        <sz val="11"/>
        <color theme="1"/>
        <rFont val="Aptos Light"/>
        <family val="2"/>
      </rPr>
      <t>noga w kontakcie z pierścieniem jest w pełni wyprostowana (oprócz chodidła, które jest w pozycji flexe), druga noga jest zgięta w pozycji arabesque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</si>
  <si>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ciała: </t>
    </r>
    <r>
      <rPr>
        <sz val="11"/>
        <color theme="1"/>
        <rFont val="Aptos Light"/>
        <family val="2"/>
      </rPr>
      <t>diagonalnie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</si>
  <si>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Punkty kontaktowe: </t>
    </r>
    <r>
      <rPr>
        <sz val="11"/>
        <color theme="1"/>
        <rFont val="Aptos Light"/>
        <family val="2"/>
      </rPr>
      <t>pośladki, uda opcjonalnie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</si>
  <si>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ramion: </t>
    </r>
    <r>
      <rPr>
        <sz val="11"/>
        <color theme="1"/>
        <rFont val="Aptos Light"/>
        <family val="2"/>
      </rPr>
      <t>w dowolnej ustalonej pozycji bez kontaktu z pierścieniem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</si>
  <si>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nóg: </t>
    </r>
    <r>
      <rPr>
        <sz val="11"/>
        <color theme="1"/>
        <rFont val="Aptos Light"/>
        <family val="2"/>
      </rPr>
      <t>nogi są zgięte i blisko siebie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</si>
  <si>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Punkty kontaktowe: </t>
    </r>
    <r>
      <rPr>
        <sz val="11"/>
        <color theme="1"/>
        <rFont val="Aptos Light"/>
        <family val="2"/>
      </rPr>
      <t>plecy, obie stopy/łydki, jedno ramię, szyja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</si>
  <si>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nóg: </t>
    </r>
    <r>
      <rPr>
        <sz val="11"/>
        <color theme="1"/>
        <rFont val="Aptos Light"/>
        <family val="2"/>
      </rPr>
      <t>obie nogi są w pełni wyprostowane, przekrzyżowane w kontakcie z górnym pierścieniem na wysokości kostek/chodidel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</si>
  <si>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Punkty kontaktowe: </t>
    </r>
    <r>
      <rPr>
        <sz val="11"/>
        <color theme="1"/>
        <rFont val="Aptos Light"/>
        <family val="2"/>
      </rPr>
      <t>jeden bok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</si>
  <si>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nóg: </t>
    </r>
    <r>
      <rPr>
        <sz val="11"/>
        <color theme="1"/>
        <rFont val="Aptos Light"/>
        <family val="2"/>
      </rPr>
      <t>obie nogi w pełni wyprostowane, rozkroczne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</si>
  <si>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ciała: </t>
    </r>
    <r>
      <rPr>
        <sz val="11"/>
        <color theme="1"/>
        <rFont val="Aptos Light"/>
        <family val="2"/>
      </rPr>
      <t>odwrócona, balansująca na jednym boku na dolnym pierścieniu</t>
    </r>
    <r>
      <rPr>
        <b/>
        <sz val="11"/>
        <color theme="1"/>
        <rFont val="Aptos Light"/>
        <family val="2"/>
      </rPr>
      <t xml:space="preserve"> 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</si>
  <si>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Punkty kontaktowe: </t>
    </r>
    <r>
      <rPr>
        <sz val="11"/>
        <color theme="1"/>
        <rFont val="Aptos Light"/>
        <family val="2"/>
      </rPr>
      <t>przednia noga, łydka/goleń tylnej nogi, jeden bok, biodra, pośladki opcjonalnie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</si>
  <si>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nóg: </t>
    </r>
    <r>
      <rPr>
        <sz val="11"/>
        <color theme="1"/>
        <rFont val="Aptos Light"/>
        <family val="2"/>
      </rPr>
      <t>przednia noga zahooknuta wokół pierścienia, tylna noga w pełni wyprostowana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</si>
  <si>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ciała: </t>
    </r>
    <r>
      <rPr>
        <sz val="11"/>
        <color theme="1"/>
        <rFont val="Aptos Light"/>
        <family val="2"/>
      </rPr>
      <t>odwrócona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</si>
  <si>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Punkty kontaktowe: </t>
    </r>
    <r>
      <rPr>
        <sz val="11"/>
        <color theme="1"/>
        <rFont val="Aptos Light"/>
        <family val="2"/>
      </rPr>
      <t>pośladki na dolnym pierścieniu, kostka/chodidło lub pięta na górnym pierścieniu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</si>
  <si>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ramion: </t>
    </r>
    <r>
      <rPr>
        <sz val="11"/>
        <color theme="1"/>
        <rFont val="Aptos Light"/>
        <family val="2"/>
      </rPr>
      <t>ramiona mogą być zgięte i trzymać kostkę nogi nad głową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</si>
  <si>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nóg: </t>
    </r>
    <r>
      <rPr>
        <sz val="11"/>
        <color theme="1"/>
        <rFont val="Aptos Light"/>
        <family val="2"/>
      </rPr>
      <t>jedna noga jest w pełni wyprostowana na górnym pierścieniu, druga noga jest zgięta w pozycji prstenu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</si>
  <si>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ciała: </t>
    </r>
    <r>
      <rPr>
        <sz val="11"/>
        <color theme="1"/>
        <rFont val="Aptos Light"/>
        <family val="2"/>
      </rPr>
      <t>odwrócona, balansująca na pośladkach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</si>
  <si>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Punkty kontaktowe: </t>
    </r>
    <r>
      <rPr>
        <sz val="11"/>
        <color theme="1"/>
        <rFont val="Aptos Light"/>
        <family val="2"/>
      </rPr>
      <t>obie ręce, podkolan przedniej nogi, kostka lub staw skokowy tylnej nogi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</si>
  <si>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Zakres ruchu: </t>
    </r>
    <r>
      <rPr>
        <sz val="11"/>
        <color theme="1"/>
        <rFont val="Aptos Light"/>
        <family val="2"/>
      </rPr>
      <t>przysiad podwójny w nogach min. 180°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</si>
  <si>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ramion i nóg: </t>
    </r>
    <r>
      <rPr>
        <sz val="11"/>
        <color theme="1"/>
        <rFont val="Aptos Light"/>
        <family val="2"/>
      </rPr>
      <t>obie ręce wyprostowane, obie nogi zgięte w kontakcie z pierścieniem w pozycji przysiadu podwójnego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</si>
  <si>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ciała: </t>
    </r>
    <r>
      <rPr>
        <sz val="11"/>
        <color theme="1"/>
        <rFont val="Aptos Light"/>
        <family val="2"/>
      </rPr>
      <t>odwrócona, wygięcie w plecach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</si>
  <si>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Punkty kontaktowe: </t>
    </r>
    <r>
      <rPr>
        <sz val="11"/>
        <color theme="1"/>
        <rFont val="Aptos Light"/>
        <family val="2"/>
      </rPr>
      <t>obie ręce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</si>
  <si>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ramion i nóg: </t>
    </r>
    <r>
      <rPr>
        <sz val="11"/>
        <color theme="1"/>
        <rFont val="Aptos Light"/>
        <family val="2"/>
      </rPr>
      <t>obie ręce wyprostowane, obie nogi wyprostowane, przednia noga jest pozioma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</si>
  <si>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Punkty kontaktowe: </t>
    </r>
    <r>
      <rPr>
        <sz val="11"/>
        <color theme="1"/>
        <rFont val="Aptos Light"/>
        <family val="2"/>
      </rPr>
      <t>podkolan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</si>
  <si>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ramion: </t>
    </r>
    <r>
      <rPr>
        <sz val="11"/>
        <color theme="1"/>
        <rFont val="Aptos Light"/>
        <family val="2"/>
      </rPr>
      <t>obie ręce nad głową wyprostowane trzymają stopę/staw skokowy nogi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</si>
  <si>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nóg: </t>
    </r>
    <r>
      <rPr>
        <sz val="11"/>
        <color theme="1"/>
        <rFont val="Aptos Light"/>
        <family val="2"/>
      </rPr>
      <t>jedna noga jest wyprostowana, druga noga jest zgięta w zawisie na dolnym obręczy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</si>
  <si>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Punkty kontaktowe: </t>
    </r>
    <r>
      <rPr>
        <sz val="11"/>
        <color theme="1"/>
        <rFont val="Aptos Light"/>
        <family val="2"/>
      </rPr>
      <t>golenie, stopa i kostka, przeciwna ręka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</si>
  <si>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ramion i nóg: </t>
    </r>
    <r>
      <rPr>
        <sz val="11"/>
        <color theme="1"/>
        <rFont val="Aptos Light"/>
        <family val="2"/>
      </rPr>
      <t>obie ręce wyprostowane, jedna ręka trzyma kostkę lub stopę przeciwległej nogi, obie nogi są wyprostowane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</si>
  <si>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ciała: </t>
    </r>
    <r>
      <rPr>
        <sz val="11"/>
        <color theme="1"/>
        <rFont val="Aptos Light"/>
        <family val="2"/>
      </rPr>
      <t>skierowana w dół, przekątna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</si>
  <si>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Punkty kontaktowe: </t>
    </r>
    <r>
      <rPr>
        <sz val="11"/>
        <color theme="1"/>
        <rFont val="Aptos Light"/>
        <family val="2"/>
      </rPr>
      <t>biodra, stopa/kostka lub pięta na górnej obręczy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</si>
  <si>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>Zakres ruchu: p</t>
    </r>
    <r>
      <rPr>
        <sz val="11"/>
        <color theme="1"/>
        <rFont val="Aptos Light"/>
        <family val="2"/>
      </rPr>
      <t>rzysiad podwójny w nogach min. 160°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</si>
  <si>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ramion i nóg: </t>
    </r>
    <r>
      <rPr>
        <sz val="11"/>
        <color theme="1"/>
        <rFont val="Aptos Light"/>
        <family val="2"/>
      </rPr>
      <t>obie ręce mogą być zgięte i trzymać stopę za głową, jedna noga jest wyprostowana, druga jest zgięta do tyłu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</si>
  <si>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ciała: </t>
    </r>
    <r>
      <rPr>
        <sz val="11"/>
        <color theme="1"/>
        <rFont val="Aptos Light"/>
        <family val="2"/>
      </rPr>
      <t>odwrócona, wygięcie w plecach, głowa jest na wysokości piszczeli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</si>
  <si>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Punkty kontaktowe: </t>
    </r>
    <r>
      <rPr>
        <sz val="11"/>
        <color theme="1"/>
        <rFont val="Aptos Light"/>
        <family val="2"/>
      </rPr>
      <t>dołek podkolanowy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</si>
  <si>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rąk: </t>
    </r>
    <r>
      <rPr>
        <sz val="11"/>
        <color theme="1"/>
        <rFont val="Aptos Light"/>
        <family val="2"/>
      </rPr>
      <t>opcjonalna ustalona pozycja rąk bez kontaktu z kołem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</si>
  <si>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nóg: </t>
    </r>
    <r>
      <rPr>
        <sz val="11"/>
        <color theme="1"/>
        <rFont val="Aptos Light"/>
        <family val="2"/>
      </rPr>
      <t>jedna noga jest zgięta i zwisa za dolnym obręczem, druga noga jest w pełni wyprostowana bez kontaktu z kołem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</si>
  <si>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Punkty kontaktowe: </t>
    </r>
    <r>
      <rPr>
        <sz val="11"/>
        <color theme="1"/>
        <rFont val="Aptos Light"/>
        <family val="2"/>
      </rPr>
      <t>jedna ręka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</si>
  <si>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rąk: </t>
    </r>
    <r>
      <rPr>
        <sz val="11"/>
        <color theme="1"/>
        <rFont val="Aptos Light"/>
        <family val="2"/>
      </rPr>
      <t>jedna ręka w pełni wyprostowana trzyma koło, druga ręka jest wokół nóg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</si>
  <si>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nóg: </t>
    </r>
    <r>
      <rPr>
        <sz val="11"/>
        <color theme="1"/>
        <rFont val="Aptos Light"/>
        <family val="2"/>
      </rPr>
      <t>obie nogi są w pełni wyprostowane, blisko siebie w pozycji "ścieżki"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</si>
  <si>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Punkty kontaktowe: </t>
    </r>
    <r>
      <rPr>
        <sz val="11"/>
        <color theme="1"/>
        <rFont val="Aptos Light"/>
        <family val="2"/>
      </rPr>
      <t>jedna ręka, przeciwna ramię, bok klatki piersiowej, plecy, szyja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</si>
  <si>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rąk: </t>
    </r>
    <r>
      <rPr>
        <sz val="11"/>
        <color theme="1"/>
        <rFont val="Aptos Light"/>
        <family val="2"/>
      </rPr>
      <t>jedna ręka w pełni wyprostowana trzyma koło przed sobą, druga ręka jest w opcjonalnej ustalonej pozycji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</si>
  <si>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nóg: </t>
    </r>
    <r>
      <rPr>
        <sz val="11"/>
        <color theme="1"/>
        <rFont val="Aptos Light"/>
        <family val="2"/>
      </rPr>
      <t>obie nogi są w pełni wyprostowane bez kontaktu z kołem, blisko siebie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</si>
  <si>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Punkty kontaktowe: </t>
    </r>
    <r>
      <rPr>
        <sz val="11"/>
        <color theme="1"/>
        <rFont val="Aptos Light"/>
        <family val="2"/>
      </rPr>
      <t>obie kostki, stawy skokowe, obie podudzia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</si>
  <si>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rąk: </t>
    </r>
    <r>
      <rPr>
        <sz val="11"/>
        <color theme="1"/>
        <rFont val="Aptos Light"/>
        <family val="2"/>
      </rPr>
      <t>obie ręce są w pełni wyprostowane bez kontaktu z kołem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</si>
  <si>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nóg: </t>
    </r>
    <r>
      <rPr>
        <sz val="11"/>
        <color theme="1"/>
        <rFont val="Aptos Light"/>
        <family val="2"/>
      </rPr>
      <t>obie nogi są w pełni wyprostowane, stopy są w pozycji fleksji zahaczone wokół koła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</si>
  <si>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ciała: </t>
    </r>
    <r>
      <rPr>
        <sz val="11"/>
        <color theme="1"/>
        <rFont val="Aptos Light"/>
        <family val="2"/>
      </rPr>
      <t>odwrócona, tułów jest w tym samym kierunku co koło, ciało jest wyprostowane przed kołem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</si>
  <si>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Punkty kontaktowe: </t>
    </r>
    <r>
      <rPr>
        <sz val="11"/>
        <color theme="1"/>
        <rFont val="Aptos Light"/>
        <family val="2"/>
      </rPr>
      <t>obie nogi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</si>
  <si>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ramion: </t>
    </r>
    <r>
      <rPr>
        <sz val="11"/>
        <color theme="1"/>
        <rFont val="Aptos Light"/>
        <family val="2"/>
      </rPr>
      <t>obie ręce są w pełni wyprostowane bez kontaktu z obręczą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</si>
  <si>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nóg: </t>
    </r>
    <r>
      <rPr>
        <sz val="11"/>
        <color theme="1"/>
        <rFont val="Aptos Light"/>
        <family val="2"/>
      </rPr>
      <t>obie nogi są w pełni wyprostowane, skrzyżowane w kostkach, obręcz jest między nogami, stopy mogą być w pozycji fleksji</t>
    </r>
  </si>
  <si>
    <r>
      <t>1.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>Wytrzymałość:</t>
    </r>
    <r>
      <rPr>
        <sz val="11"/>
        <color theme="1"/>
        <rFont val="Aptos Light"/>
        <family val="2"/>
      </rPr>
      <t xml:space="preserve"> 2 sekundy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</si>
  <si>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Punkty kontaktowe: </t>
    </r>
    <r>
      <rPr>
        <sz val="11"/>
        <color theme="1"/>
        <rFont val="Aptos Light"/>
        <family val="2"/>
      </rPr>
      <t>biodra, brzuch, obie ręce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</si>
  <si>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>Pozycja ramion:</t>
    </r>
    <r>
      <rPr>
        <sz val="11"/>
        <color theme="1"/>
        <rFont val="Aptos Light"/>
        <family val="2"/>
      </rPr>
      <t xml:space="preserve"> w zapaśni, ręce są w kontakcie z obręczą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</si>
  <si>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nóg: </t>
    </r>
    <r>
      <rPr>
        <sz val="11"/>
        <color theme="1"/>
        <rFont val="Aptos Light"/>
        <family val="2"/>
      </rPr>
      <t>obie nogi są w pełni wyprostowane wraz z palcami stóp, równolegle do podłoża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</si>
  <si>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ciała: </t>
    </r>
    <r>
      <rPr>
        <sz val="11"/>
        <color theme="1"/>
        <rFont val="Aptos Light"/>
        <family val="2"/>
      </rPr>
      <t>wyprostowana, całe ciało musi być w jednej linii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</si>
  <si>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Punkty kontaktowe: </t>
    </r>
    <r>
      <rPr>
        <sz val="11"/>
        <color theme="1"/>
        <rFont val="Aptos Light"/>
        <family val="2"/>
      </rPr>
      <t>plecy, obie końce stóp, jedno ramię, szyja, opcjonalnie biodra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</si>
  <si>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ramion: </t>
    </r>
    <r>
      <rPr>
        <sz val="11"/>
        <color theme="1"/>
        <rFont val="Aptos Light"/>
        <family val="2"/>
      </rPr>
      <t>obie ręce są w pełni wyprostowane w zapaśni bez kontaktu z obręczą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</si>
  <si>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nóg: </t>
    </r>
    <r>
      <rPr>
        <sz val="11"/>
        <color theme="1"/>
        <rFont val="Aptos Light"/>
        <family val="2"/>
      </rPr>
      <t>obie nogi są zgięte, palce stóp wyprostowane w kontakcie z obręczą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</si>
  <si>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ciała: </t>
    </r>
    <r>
      <rPr>
        <sz val="11"/>
        <color theme="1"/>
        <rFont val="Aptos Light"/>
        <family val="2"/>
      </rPr>
      <t>odwrócona, całe ciało jest wewnątrz obręczy (z wyjątkiem głowy i rąk)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</si>
  <si>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Punkty kontaktowe: </t>
    </r>
    <r>
      <rPr>
        <sz val="11"/>
        <color theme="1"/>
        <rFont val="Aptos Light"/>
        <family val="2"/>
      </rPr>
      <t>biodra na dolnej obręczy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</si>
  <si>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ramion: </t>
    </r>
    <r>
      <rPr>
        <sz val="11"/>
        <color theme="1"/>
        <rFont val="Aptos Light"/>
        <family val="2"/>
      </rPr>
      <t>obie ręce są w pełni</t>
    </r>
    <r>
      <rPr>
        <b/>
        <sz val="11"/>
        <color theme="1"/>
        <rFont val="Aptos Light"/>
        <family val="2"/>
      </rPr>
      <t xml:space="preserve"> </t>
    </r>
    <r>
      <rPr>
        <sz val="11"/>
        <color theme="1"/>
        <rFont val="Aptos Light"/>
        <family val="2"/>
      </rPr>
      <t>wyprostowane w zapaśni bez kontaktu z obręczą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</si>
  <si>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nóg: </t>
    </r>
    <r>
      <rPr>
        <sz val="11"/>
        <color theme="1"/>
        <rFont val="Aptos Light"/>
        <family val="2"/>
      </rPr>
      <t>obie nogi są zgięte w pozycji zet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</si>
  <si>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ciała: </t>
    </r>
    <r>
      <rPr>
        <sz val="11"/>
        <color theme="1"/>
        <rFont val="Aptos Light"/>
        <family val="2"/>
      </rPr>
      <t>odwrócona, tylnie wygięcie, balansujące na biodrach</t>
    </r>
  </si>
  <si>
    <r>
      <t>1.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>Wytrzymałość</t>
    </r>
    <r>
      <rPr>
        <sz val="11"/>
        <color theme="1"/>
        <rFont val="Aptos Light"/>
        <family val="2"/>
      </rPr>
      <t>: 2 sekundy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</si>
  <si>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Punkty kontaktowe: </t>
    </r>
    <r>
      <rPr>
        <sz val="11"/>
        <color theme="1"/>
        <rFont val="Aptos Light"/>
        <family val="2"/>
      </rPr>
      <t>jedna strona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</si>
  <si>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ramion: </t>
    </r>
    <r>
      <rPr>
        <sz val="11"/>
        <color theme="1"/>
        <rFont val="Aptos Light"/>
        <family val="2"/>
      </rPr>
      <t>opcjonalna stała pozycja bez kontaktu z obręczą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</si>
  <si>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nóg: </t>
    </r>
    <r>
      <rPr>
        <sz val="11"/>
        <color theme="1"/>
        <rFont val="Aptos Light"/>
        <family val="2"/>
      </rPr>
      <t>nogi są zgięte, obok siebie, uda dotykają klatki piersiowej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</si>
  <si>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ciała: </t>
    </r>
    <r>
      <rPr>
        <sz val="11"/>
        <color theme="1"/>
        <rFont val="Aptos Light"/>
        <family val="2"/>
      </rPr>
      <t>odwrócona, balansująca na jednym boku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</si>
  <si>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>Punkty kontaktowe:</t>
    </r>
    <r>
      <rPr>
        <sz val="11"/>
        <color theme="1"/>
        <rFont val="Aptos Light"/>
        <family val="2"/>
      </rPr>
      <t xml:space="preserve"> podkolankowa jamka na dolnej obręczy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</si>
  <si>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ramion: </t>
    </r>
    <r>
      <rPr>
        <sz val="11"/>
        <color theme="1"/>
        <rFont val="Aptos Light"/>
        <family val="2"/>
      </rPr>
      <t>obie ręce trzymają stopę tylnej nogi nad głową, ręce mogą być zgięte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</si>
  <si>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nóg: </t>
    </r>
    <r>
      <rPr>
        <sz val="11"/>
        <color theme="1"/>
        <rFont val="Aptos Light"/>
        <family val="2"/>
      </rPr>
      <t>obie nogi zgięte, tylna noga w pozycji prstenu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</si>
  <si>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ciała: </t>
    </r>
    <r>
      <rPr>
        <sz val="11"/>
        <color theme="1"/>
        <rFont val="Aptos Light"/>
        <family val="2"/>
      </rPr>
      <t>odwrócona, tylnie wygięcie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</si>
  <si>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Punkty kontaktowe: </t>
    </r>
    <r>
      <rPr>
        <sz val="11"/>
        <color theme="1"/>
        <rFont val="Aptos Light"/>
        <family val="2"/>
      </rPr>
      <t>pachy, łopatki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</si>
  <si>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ramion: </t>
    </r>
    <r>
      <rPr>
        <sz val="11"/>
        <color theme="1"/>
        <rFont val="Aptos Light"/>
        <family val="2"/>
      </rPr>
      <t>obie ramiona w opadzie, w pełni wyprostowane, ręce trzymają się za łydki/kostki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</si>
  <si>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nóg: </t>
    </r>
    <r>
      <rPr>
        <sz val="11"/>
        <color theme="1"/>
        <rFont val="Aptos Light"/>
        <family val="2"/>
      </rPr>
      <t>obie nogi w pełni wyprostowane w pozycji horyzontalnej, nogi są oddzielone na szerokość bioder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</si>
  <si>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Punkty kontaktowe: </t>
    </r>
    <r>
      <rPr>
        <sz val="11"/>
        <color theme="1"/>
        <rFont val="Aptos Light"/>
        <family val="2"/>
      </rPr>
      <t>obie nogi, biodra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</si>
  <si>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Zakres ruchu: </t>
    </r>
    <r>
      <rPr>
        <sz val="11"/>
        <color theme="1"/>
        <rFont val="Aptos Light"/>
        <family val="2"/>
      </rPr>
      <t>rozstawienie nóg minimum 180 °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</si>
  <si>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ramion i nóg: </t>
    </r>
    <r>
      <rPr>
        <sz val="11"/>
        <color theme="1"/>
        <rFont val="Aptos Light"/>
        <family val="2"/>
      </rPr>
      <t>ramiona w dowolnej stałej pozycji bez kontaktu z obręczą, obie nogi w pełni wyprostowane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</si>
  <si>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Punkty kontaktowe: </t>
    </r>
    <r>
      <rPr>
        <sz val="11"/>
        <color theme="1"/>
        <rFont val="Aptos Light"/>
        <family val="2"/>
      </rPr>
      <t>obie ręce, jedna stopa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</si>
  <si>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ramion i nóg: </t>
    </r>
    <r>
      <rPr>
        <sz val="11"/>
        <color theme="1"/>
        <rFont val="Aptos Light"/>
        <family val="2"/>
      </rPr>
      <t>obie ręce w pełni wyprostowane w kontakcie z górną obręczą, obie nogi w pełni wyprostowane, przednia noga w pozycji horyzontalnej w kontakcie ze spodnią obręczą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</si>
  <si>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Punkty kontaktowe: </t>
    </r>
    <r>
      <rPr>
        <sz val="11"/>
        <color theme="1"/>
        <rFont val="Aptos Light"/>
        <family val="2"/>
      </rPr>
      <t>obie nogi, jeden bok, biodra, opcjonalnie pośladki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</si>
  <si>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ramion i nóg: </t>
    </r>
    <r>
      <rPr>
        <sz val="11"/>
        <color theme="1"/>
        <rFont val="Aptos Light"/>
        <family val="2"/>
      </rPr>
      <t>obie ręce w pełni wyprostowane bez kontaktu z obręczą, ta sama ręka trzyma tę samą nogę, jedna ręka trzyma łydkę/kostkę przedniej nogi, druga ręka trzyma kostkę/stopę tylnej nogi, przednia noga jest w pełni wyprostowana w pozycji horyzontalnej, druga noga jest zgięta</t>
    </r>
  </si>
  <si>
    <r>
      <t>1.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>Wytrzymałość: 2 sekundy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</si>
  <si>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>Punkty kontaktowe: biodra na dolnej obręczy i stopa/podeszwa/ kostka na górnej obręczy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</si>
  <si>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>Zakres ruchu: rozstawienie nóg minimum 180 °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</si>
  <si>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>Pozycja ramion i nóg: obie ręce w pełni wyprostowane i trzymają kostkę/stopę tylnej nogi za głową, obie nogi w pełni wyprostowane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</si>
  <si>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>Pozycja ciała: odwrócona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</si>
  <si>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Punkty kontaktowe: </t>
    </r>
    <r>
      <rPr>
        <sz val="11"/>
        <color theme="1"/>
        <rFont val="Aptos Light"/>
        <family val="2"/>
      </rPr>
      <t>obie ręce, jedna noga opcjonalnie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</si>
  <si>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ramion: </t>
    </r>
    <r>
      <rPr>
        <sz val="11"/>
        <color theme="1"/>
        <rFont val="Aptos Light"/>
        <family val="2"/>
      </rPr>
      <t>obie ręce zgięte, dolniejsza ręka jest w kontakcie z dolną obręczą i podtrzymuje ciało, górna ręka trzyma się z boku obręczy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</si>
  <si>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nóg: </t>
    </r>
    <r>
      <rPr>
        <sz val="11"/>
        <color theme="1"/>
        <rFont val="Aptos Light"/>
        <family val="2"/>
      </rPr>
      <t>obie nogi w pełni wyprostowane na bokach, stopy wyżej niż biodra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</si>
  <si>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ciała: </t>
    </r>
    <r>
      <rPr>
        <sz val="11"/>
        <color theme="1"/>
        <rFont val="Aptos Light"/>
        <family val="2"/>
      </rPr>
      <t>ciało jest poziome, klatka piersiowa leży na przedramieniu/łokciu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</si>
  <si>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Punkty kontaktowe: </t>
    </r>
    <r>
      <rPr>
        <sz val="11"/>
        <color theme="1"/>
        <rFont val="Aptos Light"/>
        <family val="2"/>
      </rPr>
      <t>jedna ręka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</si>
  <si>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ramion: </t>
    </r>
    <r>
      <rPr>
        <sz val="11"/>
        <color theme="1"/>
        <rFont val="Aptos Light"/>
        <family val="2"/>
      </rPr>
      <t>jedna ręka trzyma obręcz za plecami, druga jest w dowolnej stałej pozycji bez kontaktu z obręczą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</si>
  <si>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nóg: </t>
    </r>
    <r>
      <rPr>
        <sz val="11"/>
        <color theme="1"/>
        <rFont val="Aptos Light"/>
        <family val="2"/>
      </rPr>
      <t>obie nogi w pełni wyprostowane, rozstawione na boki bez kontaktu z obręczą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</si>
  <si>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ciała: </t>
    </r>
    <r>
      <rPr>
        <sz val="11"/>
        <color theme="1"/>
        <rFont val="Aptos Light"/>
        <family val="2"/>
      </rPr>
      <t>plecy leżą na ramieniu za ciałem, klatka piersiowa jest w pozycji poziomej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</si>
  <si>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Punkty kontaktowe: </t>
    </r>
    <r>
      <rPr>
        <sz val="11"/>
        <color theme="1"/>
        <rFont val="Aptos Light"/>
        <family val="2"/>
      </rPr>
      <t>łokieć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</si>
  <si>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ramion: </t>
    </r>
    <r>
      <rPr>
        <sz val="11"/>
        <color theme="1"/>
        <rFont val="Aptos Light"/>
        <family val="2"/>
      </rPr>
      <t>jedno ramię zgięte w kontakcie z obręczą w łokciu, drugie ramię w dowolnej stałej pozycji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</si>
  <si>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nóg: </t>
    </r>
    <r>
      <rPr>
        <sz val="11"/>
        <color theme="1"/>
        <rFont val="Aptos Light"/>
        <family val="2"/>
      </rPr>
      <t>obie nogi w pełni wyprostowane na bokach, co najmniej jedna stopa wyżej niż ramiona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</si>
  <si>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Punkty kontaktowe: </t>
    </r>
    <r>
      <rPr>
        <sz val="11"/>
        <color theme="1"/>
        <rFont val="Aptos Light"/>
        <family val="2"/>
      </rPr>
      <t>obie ręce, jedno ramię, obie nogi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</si>
  <si>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ramion: </t>
    </r>
    <r>
      <rPr>
        <sz val="11"/>
        <color theme="1"/>
        <rFont val="Aptos Light"/>
        <family val="2"/>
      </rPr>
      <t>ręka przed ciałem jest zgięta i trzyma obręcz przed sobą, druga ręka jest w pełni wyprostowana i trzyma obręcz za plecami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</si>
  <si>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nóg: </t>
    </r>
    <r>
      <rPr>
        <sz val="11"/>
        <color theme="1"/>
        <rFont val="Aptos Light"/>
        <family val="2"/>
      </rPr>
      <t>obie nogi w pełni wyprostowane, blisko siebie, równolegle do podłogi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</si>
  <si>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ramion: </t>
    </r>
    <r>
      <rPr>
        <sz val="11"/>
        <color theme="1"/>
        <rFont val="Aptos Light"/>
        <family val="2"/>
      </rPr>
      <t>obie ręce w pełni wyprostowane w kontakcie z obręczą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</si>
  <si>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nóg: </t>
    </r>
    <r>
      <rPr>
        <sz val="11"/>
        <color theme="1"/>
        <rFont val="Aptos Light"/>
        <family val="2"/>
      </rPr>
      <t>jedna noga w pełni wyprostowana, druga noga zgięta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</si>
  <si>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ciała: </t>
    </r>
    <r>
      <rPr>
        <sz val="11"/>
        <color theme="1"/>
        <rFont val="Aptos Light"/>
        <family val="2"/>
      </rPr>
      <t>twarz skierowana w górę, klatka piersiowa i wyprostowana noga są w poziomej pozycji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</si>
  <si>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>Punkty kontaktowe:</t>
    </r>
    <r>
      <rPr>
        <sz val="11"/>
        <color theme="1"/>
        <rFont val="Aptos Light"/>
        <family val="2"/>
      </rPr>
      <t xml:space="preserve"> biodra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</si>
  <si>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ramion: </t>
    </r>
    <r>
      <rPr>
        <sz val="11"/>
        <color theme="1"/>
        <rFont val="Aptos Light"/>
        <family val="2"/>
      </rPr>
      <t>dowolna stała pozycja ramion bez kontaktu z obręczą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</si>
  <si>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nóg: </t>
    </r>
    <r>
      <rPr>
        <sz val="11"/>
        <color theme="1"/>
        <rFont val="Aptos Light"/>
        <family val="2"/>
      </rPr>
      <t>obie nogi zgięte w kolanach, nogi są blisko siebie, stopy wyżej niż biodra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</si>
  <si>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ciała: </t>
    </r>
    <r>
      <rPr>
        <sz val="11"/>
        <color theme="1"/>
        <rFont val="Aptos Light"/>
        <family val="2"/>
      </rPr>
      <t>odwrócona, balansująca na biodrach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</si>
  <si>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Punkty kontaktowe: </t>
    </r>
    <r>
      <rPr>
        <sz val="11"/>
        <color theme="1"/>
        <rFont val="Aptos Light"/>
        <family val="2"/>
      </rPr>
      <t>bok, pas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</si>
  <si>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ramion: </t>
    </r>
    <r>
      <rPr>
        <sz val="11"/>
        <color theme="1"/>
        <rFont val="Aptos Light"/>
        <family val="2"/>
      </rPr>
      <t>ręce trzymają przeciwległy kostkę/chód przedniej nogi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</si>
  <si>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nóg: </t>
    </r>
    <r>
      <rPr>
        <sz val="11"/>
        <color theme="1"/>
        <rFont val="Aptos Light"/>
        <family val="2"/>
      </rPr>
      <t>obie nogi w pełni wyprostowane w pozycji poziomej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</si>
  <si>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Zakres: </t>
    </r>
    <r>
      <rPr>
        <sz val="11"/>
        <color theme="1"/>
        <rFont val="Aptos Light"/>
        <family val="2"/>
      </rPr>
      <t>rozkrok minimum 180°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</si>
  <si>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>Punkty kontaktowe:</t>
    </r>
    <r>
      <rPr>
        <sz val="11"/>
        <color theme="1"/>
        <rFont val="Aptos Light"/>
        <family val="2"/>
      </rPr>
      <t xml:space="preserve"> stopy, kolana, ramiona, ręce, klatka piersiowa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</si>
  <si>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ramion: </t>
    </r>
    <r>
      <rPr>
        <sz val="11"/>
        <color theme="1"/>
        <rFont val="Aptos Light"/>
        <family val="2"/>
      </rPr>
      <t>obie ręce w dowolnej stałej pozycji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</si>
  <si>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nóg: </t>
    </r>
    <r>
      <rPr>
        <sz val="11"/>
        <color theme="1"/>
        <rFont val="Aptos Light"/>
        <family val="2"/>
      </rPr>
      <t>obie nogi w pozycji "zet", palce stóp dotykają obręczy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</si>
  <si>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ciała: </t>
    </r>
    <r>
      <rPr>
        <sz val="11"/>
        <color theme="1"/>
        <rFont val="Aptos Light"/>
        <family val="2"/>
      </rPr>
      <t>odwrócona, wszystko oprócz ramion i głowy znajduje się wewnątrz obręczy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</si>
  <si>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Punkty kontaktowe: </t>
    </r>
    <r>
      <rPr>
        <sz val="11"/>
        <color theme="1"/>
        <rFont val="Aptos Light"/>
        <family val="2"/>
      </rPr>
      <t>szyja, ramiona, ręce, kontakt rękami niedozwolony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</si>
  <si>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nóg: </t>
    </r>
    <r>
      <rPr>
        <sz val="11"/>
        <color theme="1"/>
        <rFont val="Aptos Light"/>
        <family val="2"/>
      </rPr>
      <t>obie nogi w pełni wyprostowane na boki bez kontaktu z obręczą, stopy muszą być wyżej niż biodra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</si>
  <si>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ciała: </t>
    </r>
    <r>
      <rPr>
        <sz val="11"/>
        <color theme="1"/>
        <rFont val="Aptos Light"/>
        <family val="2"/>
      </rPr>
      <t>odwrócona, prosta linia od głowy, przez tułów do bioder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</si>
  <si>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nóg: </t>
    </r>
    <r>
      <rPr>
        <sz val="11"/>
        <color theme="1"/>
        <rFont val="Aptos Light"/>
        <family val="2"/>
      </rPr>
      <t>obie nogi w pełni wyprostowane, blisko siebie, górna obręcz jest pomiędzy nogami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</si>
  <si>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Pozycja ciała: </t>
    </r>
    <r>
      <rPr>
        <sz val="11"/>
        <color theme="1"/>
        <rFont val="Aptos Light"/>
        <family val="2"/>
      </rPr>
      <t>odwrócona, całe ciało musi być proste w jednej linii</t>
    </r>
  </si>
  <si>
    <t>Ukázka / Example / Przykład</t>
  </si>
  <si>
    <t>Název / Name / Nazwa</t>
  </si>
  <si>
    <t xml:space="preserve">Ukázka / Example / Przykład </t>
  </si>
  <si>
    <t>DIVIZE AMATÉŘI, PROFESIONÁLOVÉ, ELITA / DIVISION AMATEURS, PROFESSIONALS, ELITE / DIVISION AMATORZY, PROFESJONALIŚCI, ELITA</t>
  </si>
  <si>
    <t>FLEFIXIBILNÍ POVINNÉ PRVKY / FLEXIBLE MANDATORY ELEMENTS	/ POWYŻSZE PRZYMUSOWE ELEMENTY GIĘTKOŚCI</t>
  </si>
  <si>
    <t>SILOVÉ POVINNÉ PRVKY / STRENGTH MANDATORY ELEMENTS / SIŁOWE ELEMENTY OBIĄZKOWE</t>
  </si>
  <si>
    <t>BALANČNÍ POVINNÉ PRVKY / BALANCE MANDATORY ELEMENTS / ELEMENTY OBOWIĄZKOWE ZRÓWNOWAŻONE</t>
  </si>
  <si>
    <t>DIVIZE AMATÉŘI / DIVISION AMATEURS / DIVISION AMATORZY</t>
  </si>
  <si>
    <t>DIVIZE PROFESIONÁLOVÉ / DIVISION PROFESSIONALS / DIVISION PROFESJONALIŚCI</t>
  </si>
  <si>
    <t>DIVIZE ELITA / DIVISION ELITE / DIVISION ELITA</t>
  </si>
  <si>
    <t>Verze:</t>
  </si>
  <si>
    <t>Datum:</t>
  </si>
  <si>
    <t>Aerial_Silks</t>
  </si>
  <si>
    <t>4_2</t>
  </si>
  <si>
    <t>4_3</t>
  </si>
  <si>
    <t>4_4</t>
  </si>
  <si>
    <t>Bird nest</t>
  </si>
  <si>
    <t>Back bend fang</t>
  </si>
  <si>
    <t>Swallow one leg</t>
  </si>
  <si>
    <t>Meathook</t>
  </si>
  <si>
    <t>Inside leg hang</t>
  </si>
  <si>
    <t>Position V</t>
  </si>
  <si>
    <t>Bow</t>
  </si>
  <si>
    <t>Reverse split</t>
  </si>
  <si>
    <t>Hip split</t>
  </si>
  <si>
    <t>Reverse split one leg</t>
  </si>
  <si>
    <t>Reverse balance</t>
  </si>
  <si>
    <t>Handstand straddle</t>
  </si>
  <si>
    <t>---Balance---</t>
  </si>
  <si>
    <r>
      <t>2. Kontaktní body:</t>
    </r>
    <r>
      <rPr>
        <sz val="11"/>
        <color theme="1"/>
        <rFont val="Aptos Light"/>
        <family val="2"/>
      </rPr>
      <t xml:space="preserve"> obě chodidla včetně kotníku, ruce volitelně</t>
    </r>
  </si>
  <si>
    <r>
      <t>4. Pozice paží a nohou:</t>
    </r>
    <r>
      <rPr>
        <sz val="11"/>
        <color theme="1"/>
        <rFont val="Aptos Light"/>
        <family val="2"/>
      </rPr>
      <t xml:space="preserve"> obě paže ve fixní volitelné pozici, obě nohy plně propnuté</t>
    </r>
  </si>
  <si>
    <r>
      <t>2. Kontaktní body</t>
    </r>
    <r>
      <rPr>
        <sz val="11"/>
        <color theme="1"/>
        <rFont val="Aptos Light"/>
        <family val="2"/>
      </rPr>
      <t>: obě paže a ruce, oba nárty,</t>
    </r>
  </si>
  <si>
    <r>
      <t xml:space="preserve">3. Pozice paží: </t>
    </r>
    <r>
      <rPr>
        <sz val="11"/>
        <color theme="1"/>
        <rFont val="Aptos Light"/>
        <family val="2"/>
      </rPr>
      <t>obě paže plně propnuté drží šálu v úrovni kolen</t>
    </r>
  </si>
  <si>
    <r>
      <t>4. Pozice nohou:</t>
    </r>
    <r>
      <rPr>
        <sz val="11"/>
        <color theme="1"/>
        <rFont val="Aptos Light"/>
        <family val="2"/>
      </rPr>
      <t xml:space="preserve"> obě nohy plně propnuté od sebe</t>
    </r>
  </si>
  <si>
    <r>
      <t>5. Pozice těla:</t>
    </r>
    <r>
      <rPr>
        <sz val="11"/>
        <color theme="1"/>
        <rFont val="Aptos Light"/>
        <family val="2"/>
      </rPr>
      <t xml:space="preserve"> prohnutí v zádech, hlava je výše než boky</t>
    </r>
  </si>
  <si>
    <r>
      <t xml:space="preserve">3. Pozice paží: </t>
    </r>
    <r>
      <rPr>
        <sz val="11"/>
        <color theme="1"/>
        <rFont val="Aptos Light"/>
        <family val="2"/>
      </rPr>
      <t>jedna</t>
    </r>
    <r>
      <rPr>
        <b/>
        <sz val="11"/>
        <color theme="1"/>
        <rFont val="Aptos Light"/>
        <family val="2"/>
      </rPr>
      <t xml:space="preserve"> </t>
    </r>
    <r>
      <rPr>
        <sz val="11"/>
        <color theme="1"/>
        <rFont val="Aptos Light"/>
        <family val="2"/>
      </rPr>
      <t xml:space="preserve">paže plně propnutá, druhá mezi nohama může být lehce ohnutá </t>
    </r>
  </si>
  <si>
    <r>
      <t>4. Pozice nohou:</t>
    </r>
    <r>
      <rPr>
        <sz val="11"/>
        <color theme="1"/>
        <rFont val="Aptos Light"/>
        <family val="2"/>
      </rPr>
      <t xml:space="preserve"> obě nohy jsou ohnuté dozadu, chodidla jsou v úrovni nebo níže než ramena, kolena jsou v úrovní nebo níže boky</t>
    </r>
  </si>
  <si>
    <r>
      <t>2. Kontaktní body:</t>
    </r>
    <r>
      <rPr>
        <sz val="11"/>
        <color theme="1"/>
        <rFont val="Aptos Light"/>
        <family val="2"/>
      </rPr>
      <t xml:space="preserve"> obě ruce, chodidlo, nárt a kotník jedné nohy</t>
    </r>
  </si>
  <si>
    <r>
      <t>4. Pozice paží a nohou:</t>
    </r>
    <r>
      <rPr>
        <sz val="11"/>
        <color theme="1"/>
        <rFont val="Aptos Light"/>
        <family val="2"/>
      </rPr>
      <t xml:space="preserve"> paže jsou plně propnuté na max. šířku ramen, zadní noha je plně propnutá, přední noha ve fixní libovolné pozici</t>
    </r>
  </si>
  <si>
    <r>
      <t>2. Kontaktní body:</t>
    </r>
    <r>
      <rPr>
        <sz val="11"/>
        <color theme="1"/>
        <rFont val="Aptos Light"/>
        <family val="2"/>
      </rPr>
      <t xml:space="preserve"> jedna ruka, záda, hrudník, oba kotníky, nárt, chodidla, holeň</t>
    </r>
  </si>
  <si>
    <r>
      <t>3. Rozsah nohou:</t>
    </r>
    <r>
      <rPr>
        <sz val="11"/>
        <color theme="1"/>
        <rFont val="Aptos Light"/>
        <family val="2"/>
      </rPr>
      <t xml:space="preserve"> front split v nohou min. 160 °</t>
    </r>
  </si>
  <si>
    <r>
      <t>4. Pozice paží:</t>
    </r>
    <r>
      <rPr>
        <sz val="11"/>
        <color theme="1"/>
        <rFont val="Aptos Light"/>
        <family val="2"/>
      </rPr>
      <t xml:space="preserve"> jedna paže v libovolné fixní pozici, druhá v kontaktu se šálou</t>
    </r>
  </si>
  <si>
    <r>
      <t>2. Kontaktní body:</t>
    </r>
    <r>
      <rPr>
        <sz val="11"/>
        <color theme="1"/>
        <rFont val="Aptos Light"/>
        <family val="2"/>
      </rPr>
      <t xml:space="preserve"> jedna paže, břicho a stehna, záda</t>
    </r>
  </si>
  <si>
    <r>
      <t xml:space="preserve">3. Pozice paží: </t>
    </r>
    <r>
      <rPr>
        <sz val="11"/>
        <color theme="1"/>
        <rFont val="Aptos Light"/>
        <family val="2"/>
      </rPr>
      <t>jedna paže v kontaktu se šálou, druhá</t>
    </r>
    <r>
      <rPr>
        <b/>
        <sz val="11"/>
        <color theme="1"/>
        <rFont val="Aptos Light"/>
        <family val="2"/>
      </rPr>
      <t xml:space="preserve"> </t>
    </r>
    <r>
      <rPr>
        <sz val="11"/>
        <color theme="1"/>
        <rFont val="Aptos Light"/>
        <family val="2"/>
      </rPr>
      <t>ve volitelné fixní pozice bez kontaktů se šálou</t>
    </r>
  </si>
  <si>
    <r>
      <t>4. Pozice nohou:</t>
    </r>
    <r>
      <rPr>
        <sz val="11"/>
        <color theme="1"/>
        <rFont val="Aptos Light"/>
        <family val="2"/>
      </rPr>
      <t xml:space="preserve"> obě nohy plně propnuté v pike pozici (ruka je stlačena mezi hrudníkem a stehny, těsně u sebe (closed)</t>
    </r>
  </si>
  <si>
    <r>
      <t>2. Kontaktní body:</t>
    </r>
    <r>
      <rPr>
        <sz val="11"/>
        <color theme="1"/>
        <rFont val="Aptos Light"/>
        <family val="2"/>
      </rPr>
      <t xml:space="preserve"> podkolenní jamka, nárt druhé nohy včetně chodidla, holeň a lýtko volitelně</t>
    </r>
  </si>
  <si>
    <r>
      <t xml:space="preserve">3. Pozice paží: </t>
    </r>
    <r>
      <rPr>
        <sz val="11"/>
        <color theme="1"/>
        <rFont val="Aptos Light"/>
        <family val="2"/>
      </rPr>
      <t>volitelná fixní pozice paží bez kontaktů se šálou</t>
    </r>
  </si>
  <si>
    <r>
      <t>4. Pozice nohou:</t>
    </r>
    <r>
      <rPr>
        <sz val="11"/>
        <color theme="1"/>
        <rFont val="Aptos Light"/>
        <family val="2"/>
      </rPr>
      <t xml:space="preserve"> zadní noha ohnutá, přední plně propnutá</t>
    </r>
  </si>
  <si>
    <r>
      <t>2. Kontaktní body:</t>
    </r>
    <r>
      <rPr>
        <sz val="11"/>
        <color theme="1"/>
        <rFont val="Aptos Light"/>
        <family val="2"/>
      </rPr>
      <t xml:space="preserve"> jedna ruka, podkolenní jamka třísla, bedra, boky, nohy, hlava volitelně</t>
    </r>
  </si>
  <si>
    <r>
      <t xml:space="preserve">3. Pozice paží: </t>
    </r>
    <r>
      <rPr>
        <sz val="11"/>
        <color theme="1"/>
        <rFont val="Aptos Light"/>
        <family val="2"/>
      </rPr>
      <t>jedna ruka v kontaktu se šálou, druhá</t>
    </r>
    <r>
      <rPr>
        <b/>
        <sz val="11"/>
        <color theme="1"/>
        <rFont val="Aptos Light"/>
        <family val="2"/>
      </rPr>
      <t xml:space="preserve"> </t>
    </r>
    <r>
      <rPr>
        <sz val="11"/>
        <color theme="1"/>
        <rFont val="Aptos Light"/>
        <family val="2"/>
      </rPr>
      <t>ve volitelné fixní pozice bez kontaktů se šálou</t>
    </r>
  </si>
  <si>
    <r>
      <t>4. Pozice nohou:</t>
    </r>
    <r>
      <rPr>
        <sz val="11"/>
        <color theme="1"/>
        <rFont val="Aptos Light"/>
        <family val="2"/>
      </rPr>
      <t xml:space="preserve"> zadní noha plně propnutá horizontálně se zemí, přední noha ohnutá</t>
    </r>
  </si>
  <si>
    <r>
      <t>2. Kontaktní body:</t>
    </r>
    <r>
      <rPr>
        <sz val="11"/>
        <color theme="1"/>
        <rFont val="Aptos Light"/>
        <family val="2"/>
      </rPr>
      <t xml:space="preserve"> obě ruce, jedna paže, hrudník, bok a podpaží volitelně</t>
    </r>
  </si>
  <si>
    <r>
      <t>3. Pozice paží:</t>
    </r>
    <r>
      <rPr>
        <sz val="11"/>
        <color theme="1"/>
        <rFont val="Aptos Light"/>
        <family val="2"/>
      </rPr>
      <t xml:space="preserve"> obě ruce drží šálu a jsou plně propnuté</t>
    </r>
  </si>
  <si>
    <r>
      <t>4. Pozice nohou:</t>
    </r>
    <r>
      <rPr>
        <sz val="11"/>
        <color theme="1"/>
        <rFont val="Aptos Light"/>
        <family val="2"/>
      </rPr>
      <t xml:space="preserve"> nohy v pozici straddle, plně propnuté</t>
    </r>
  </si>
  <si>
    <r>
      <t xml:space="preserve">5. Pozice těla: </t>
    </r>
    <r>
      <rPr>
        <sz val="11"/>
        <color theme="1"/>
        <rFont val="Aptos Light"/>
        <family val="2"/>
      </rPr>
      <t>invertovaná (hlavou dolů), boky musí být výše než lopatky</t>
    </r>
  </si>
  <si>
    <r>
      <t>2. Kontaktní body:</t>
    </r>
    <r>
      <rPr>
        <sz val="11"/>
        <color theme="1"/>
        <rFont val="Aptos Light"/>
        <family val="2"/>
      </rPr>
      <t xml:space="preserve"> záda, třísla, kotníky, nárty, chodidla</t>
    </r>
  </si>
  <si>
    <r>
      <t xml:space="preserve">3. Pozice paží: </t>
    </r>
    <r>
      <rPr>
        <sz val="11"/>
        <color theme="1"/>
        <rFont val="Aptos Light"/>
        <family val="2"/>
      </rPr>
      <t>obě paže ve fixní pozici bez kontaktů se šálou</t>
    </r>
  </si>
  <si>
    <r>
      <t>4. Pozice nohou:</t>
    </r>
    <r>
      <rPr>
        <sz val="11"/>
        <color theme="1"/>
        <rFont val="Aptos Light"/>
        <family val="2"/>
      </rPr>
      <t xml:space="preserve"> obě nohy plně propnuté ve straddle pozici min. rozsahem 160°, horizontálně se zemí</t>
    </r>
  </si>
  <si>
    <t>Reverse</t>
  </si>
  <si>
    <t>Split</t>
  </si>
  <si>
    <r>
      <t>2. Kontaktní body:</t>
    </r>
    <r>
      <rPr>
        <sz val="11"/>
        <color theme="1"/>
        <rFont val="Aptos Light"/>
        <family val="2"/>
      </rPr>
      <t xml:space="preserve"> obě ruce, předloktí, záda a lopatky volitelně</t>
    </r>
  </si>
  <si>
    <r>
      <t xml:space="preserve">3. Pozice paží: </t>
    </r>
    <r>
      <rPr>
        <sz val="11"/>
        <color theme="1"/>
        <rFont val="Aptos Light"/>
        <family val="2"/>
      </rPr>
      <t>obě ruce plně propnuté</t>
    </r>
  </si>
  <si>
    <r>
      <t>4. Pozice nohou:</t>
    </r>
    <r>
      <rPr>
        <sz val="11"/>
        <color theme="1"/>
        <rFont val="Aptos Light"/>
        <family val="2"/>
      </rPr>
      <t xml:space="preserve"> obě nohy plně propnuté ve front split včetně špiček, přední noha horizontálně se zemí</t>
    </r>
  </si>
  <si>
    <r>
      <t>2. Kontaktní body:</t>
    </r>
    <r>
      <rPr>
        <sz val="11"/>
        <color theme="1"/>
        <rFont val="Aptos Light"/>
        <family val="2"/>
      </rPr>
      <t xml:space="preserve"> jedna noha, bedra, boky, jedna ruka</t>
    </r>
  </si>
  <si>
    <r>
      <t xml:space="preserve">3. Pozice paží: </t>
    </r>
    <r>
      <rPr>
        <sz val="11"/>
        <color theme="1"/>
        <rFont val="Aptos Light"/>
        <family val="2"/>
      </rPr>
      <t>jedna ruka v kontaktu s šálou, druha ruka drží protilehlou nohu za kotník/špičku</t>
    </r>
  </si>
  <si>
    <r>
      <t>4. Pozice nohou:</t>
    </r>
    <r>
      <rPr>
        <sz val="11"/>
        <color theme="1"/>
        <rFont val="Aptos Light"/>
        <family val="2"/>
      </rPr>
      <t xml:space="preserve"> obě nohy plně propnuté ve front split včetně špiček</t>
    </r>
  </si>
  <si>
    <r>
      <t xml:space="preserve">5. Pozice těla: </t>
    </r>
    <r>
      <rPr>
        <sz val="11"/>
        <color theme="1"/>
        <rFont val="Aptos Light"/>
        <family val="2"/>
      </rPr>
      <t>trup je horizontálně</t>
    </r>
  </si>
  <si>
    <r>
      <t>2. Kontaktní body:</t>
    </r>
    <r>
      <rPr>
        <sz val="11"/>
        <color theme="1"/>
        <rFont val="Aptos Light"/>
        <family val="2"/>
      </rPr>
      <t xml:space="preserve"> obě ruce, chodidlo</t>
    </r>
  </si>
  <si>
    <r>
      <t>4. Pozice nohou:</t>
    </r>
    <r>
      <rPr>
        <sz val="11"/>
        <color theme="1"/>
        <rFont val="Aptos Light"/>
        <family val="2"/>
      </rPr>
      <t xml:space="preserve"> obě nohy plně propnuté ve front split včetně špiček, zadní noha horizontálně</t>
    </r>
  </si>
  <si>
    <r>
      <t>2. Kontaktní body:</t>
    </r>
    <r>
      <rPr>
        <sz val="11"/>
        <color theme="1"/>
        <rFont val="Aptos Light"/>
        <family val="2"/>
      </rPr>
      <t xml:space="preserve"> obě paže a ruce</t>
    </r>
  </si>
  <si>
    <r>
      <t>4. Pozice nohou:</t>
    </r>
    <r>
      <rPr>
        <sz val="11"/>
        <color theme="1"/>
        <rFont val="Aptos Light"/>
        <family val="2"/>
      </rPr>
      <t xml:space="preserve"> obě nohy plně propnuté ve straddle pozici bez kontaktů se šálou, propnuté špičky jsou výše než boky</t>
    </r>
  </si>
  <si>
    <r>
      <t>2. Kontaktní body:</t>
    </r>
    <r>
      <rPr>
        <sz val="11"/>
        <color theme="1"/>
        <rFont val="Aptos Light"/>
        <family val="2"/>
      </rPr>
      <t xml:space="preserve"> záda, třísla, podpaží, paže, obě ruce</t>
    </r>
  </si>
  <si>
    <r>
      <t>4. Pozice nohou:</t>
    </r>
    <r>
      <rPr>
        <sz val="11"/>
        <color theme="1"/>
        <rFont val="Aptos Light"/>
        <family val="2"/>
      </rPr>
      <t xml:space="preserve"> obě nohy plně propnuté ve straddle pozici, horizontálně se zemí</t>
    </r>
  </si>
  <si>
    <r>
      <t>1.</t>
    </r>
    <r>
      <rPr>
        <sz val="7"/>
        <color theme="1"/>
        <rFont val="Times New Roman"/>
        <family val="1"/>
        <charset val="238"/>
      </rPr>
      <t xml:space="preserve">      </t>
    </r>
    <r>
      <rPr>
        <b/>
        <sz val="11"/>
        <color theme="1"/>
        <rFont val="Aptos Light"/>
        <family val="2"/>
      </rPr>
      <t xml:space="preserve">Duration: </t>
    </r>
    <r>
      <rPr>
        <sz val="11"/>
        <color theme="1"/>
        <rFont val="Aptos Light"/>
        <family val="2"/>
      </rPr>
      <t>2 seconds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</si>
  <si>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both feet including the ankle, hands optional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</si>
  <si>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Range: </t>
    </r>
    <r>
      <rPr>
        <sz val="11"/>
        <color theme="1"/>
        <rFont val="Aptos Light"/>
        <family val="2"/>
      </rPr>
      <t>straddle split in legs min. 160°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</si>
  <si>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Position of arms and legs: </t>
    </r>
    <r>
      <rPr>
        <sz val="11"/>
        <color theme="1"/>
        <rFont val="Aptos Light"/>
        <family val="2"/>
      </rPr>
      <t>both arms in a fixed optional position, both legs fully extended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</si>
  <si>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Body position: </t>
    </r>
    <r>
      <rPr>
        <sz val="11"/>
        <color theme="1"/>
        <rFont val="Aptos Light"/>
        <family val="2"/>
      </rPr>
      <t>upright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</si>
  <si>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both arms and hands, both ankles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</si>
  <si>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Arm position: </t>
    </r>
    <r>
      <rPr>
        <sz val="11"/>
        <color theme="1"/>
        <rFont val="Aptos Light"/>
        <family val="2"/>
      </rPr>
      <t>both arms fully extended holding the silk at knee level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</si>
  <si>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Leg position: </t>
    </r>
    <r>
      <rPr>
        <sz val="11"/>
        <color theme="1"/>
        <rFont val="Aptos Light"/>
        <family val="2"/>
      </rPr>
      <t>both legs fully extended apart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</si>
  <si>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Body position: </t>
    </r>
    <r>
      <rPr>
        <sz val="11"/>
        <color theme="1"/>
        <rFont val="Aptos Light"/>
        <family val="2"/>
      </rPr>
      <t>back arched, head higher than hips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</si>
  <si>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Arm position: </t>
    </r>
    <r>
      <rPr>
        <sz val="11"/>
        <color theme="1"/>
        <rFont val="Aptos Light"/>
        <family val="2"/>
      </rPr>
      <t>one arm fully extended, the other between the legs may be slightly bent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</si>
  <si>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Leg position: </t>
    </r>
    <r>
      <rPr>
        <sz val="11"/>
        <color theme="1"/>
        <rFont val="Aptos Light"/>
        <family val="2"/>
      </rPr>
      <t>both legs are bent backward, feet at or below shoulder level, knees at or below hip level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</si>
  <si>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Body position: </t>
    </r>
    <r>
      <rPr>
        <sz val="11"/>
        <color theme="1"/>
        <rFont val="Aptos Light"/>
        <family val="2"/>
      </rPr>
      <t>inverted, back arched</t>
    </r>
  </si>
  <si>
    <r>
      <t>1.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Duration: </t>
    </r>
    <r>
      <rPr>
        <sz val="11"/>
        <color theme="1"/>
        <rFont val="Aptos Light"/>
        <family val="2"/>
      </rPr>
      <t>2 seconds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</si>
  <si>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both hands, the foot, instep, and ankle of one leg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</si>
  <si>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Range: </t>
    </r>
    <r>
      <rPr>
        <sz val="11"/>
        <color theme="1"/>
        <rFont val="Aptos Light"/>
        <family val="2"/>
      </rPr>
      <t>front split in legs min. 160°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</si>
  <si>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Position of arms and legs: </t>
    </r>
    <r>
      <rPr>
        <sz val="11"/>
        <color theme="1"/>
        <rFont val="Aptos Light"/>
        <family val="2"/>
      </rPr>
      <t>arms are fully extended to the maximum shoulder width, back leg is fully extended, front leg in a fixed optional position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</si>
  <si>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one hand, back, chest, both ankles, instep, feet, shin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</si>
  <si>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Leg range: </t>
    </r>
    <r>
      <rPr>
        <sz val="11"/>
        <color theme="1"/>
        <rFont val="Aptos Light"/>
        <family val="2"/>
      </rPr>
      <t>front split in legs min. 160°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</si>
  <si>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Arm position: </t>
    </r>
    <r>
      <rPr>
        <sz val="11"/>
        <color theme="1"/>
        <rFont val="Aptos Light"/>
        <family val="2"/>
      </rPr>
      <t>one arm in any fixed position, the other in contact with the silk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</si>
  <si>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one arm, abdomen and thighs, back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</si>
  <si>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Arm position: </t>
    </r>
    <r>
      <rPr>
        <sz val="11"/>
        <color theme="1"/>
        <rFont val="Aptos Light"/>
        <family val="2"/>
      </rPr>
      <t>one arm in contact with the silk, the other in a fixed optional position without contact with the silk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</si>
  <si>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Leg position: </t>
    </r>
    <r>
      <rPr>
        <sz val="11"/>
        <color theme="1"/>
        <rFont val="Aptos Light"/>
        <family val="2"/>
      </rPr>
      <t>both legs fully extended in a pike position (hand pressed between the chest and thighs, close together (closed))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</si>
  <si>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Body position: </t>
    </r>
    <r>
      <rPr>
        <sz val="11"/>
        <color theme="1"/>
        <rFont val="Aptos Light"/>
        <family val="2"/>
      </rPr>
      <t>inverted (head down)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</si>
  <si>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>Contact points:</t>
    </r>
    <r>
      <rPr>
        <sz val="11"/>
        <color theme="1"/>
        <rFont val="Aptos Light"/>
        <family val="2"/>
      </rPr>
      <t xml:space="preserve"> popliteal fossa, instep of the other leg including the foot, shin and calf optional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</si>
  <si>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Arm position: </t>
    </r>
    <r>
      <rPr>
        <sz val="11"/>
        <color theme="1"/>
        <rFont val="Aptos Light"/>
        <family val="2"/>
      </rPr>
      <t>optional fixed position of arms without contacts with the silk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</si>
  <si>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>Leg position:</t>
    </r>
    <r>
      <rPr>
        <sz val="11"/>
        <color theme="1"/>
        <rFont val="Aptos Light"/>
        <family val="2"/>
      </rPr>
      <t xml:space="preserve"> back leg bent, front leg fully extended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</si>
  <si>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one hand, popliteal fossa, groin, hips, legs, head optional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</si>
  <si>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Arm position: </t>
    </r>
    <r>
      <rPr>
        <sz val="11"/>
        <color theme="1"/>
        <rFont val="Aptos Light"/>
        <family val="2"/>
      </rPr>
      <t>one hand in contact with the silk, the other in an optional fixed position without contacts with the silk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</si>
  <si>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Leg position: </t>
    </r>
    <r>
      <rPr>
        <sz val="11"/>
        <color theme="1"/>
        <rFont val="Aptos Light"/>
        <family val="2"/>
      </rPr>
      <t>back leg fully extended horizontally to the ground, front leg bent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</si>
  <si>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both hands, one arm, chest, side and armpit optional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</si>
  <si>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Arm position: </t>
    </r>
    <r>
      <rPr>
        <sz val="11"/>
        <color theme="1"/>
        <rFont val="Aptos Light"/>
        <family val="2"/>
      </rPr>
      <t>both hands holding the silk and are fully extended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</si>
  <si>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Leg position: </t>
    </r>
    <r>
      <rPr>
        <sz val="11"/>
        <color theme="1"/>
        <rFont val="Aptos Light"/>
        <family val="2"/>
      </rPr>
      <t>legs in a straddle position, fully extended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</si>
  <si>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Body position: </t>
    </r>
    <r>
      <rPr>
        <sz val="11"/>
        <color theme="1"/>
        <rFont val="Aptos Light"/>
        <family val="2"/>
      </rPr>
      <t>inverted (head down), hips must be higher than the shoulders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</si>
  <si>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back, groin, ankles, insteps, feet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</si>
  <si>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Arm position: </t>
    </r>
    <r>
      <rPr>
        <sz val="11"/>
        <color theme="1"/>
        <rFont val="Aptos Light"/>
        <family val="2"/>
      </rPr>
      <t>both arms in a fixed position without contacts with the silk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</si>
  <si>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Leg position: </t>
    </r>
    <r>
      <rPr>
        <sz val="11"/>
        <color theme="1"/>
        <rFont val="Aptos Light"/>
        <family val="2"/>
      </rPr>
      <t>both legs fully extended in a straddle position with a minimum range of 160°, horizontally to the ground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</si>
  <si>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both hands, forearms, back, and optionally shoulder blades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</si>
  <si>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Arm position: </t>
    </r>
    <r>
      <rPr>
        <sz val="11"/>
        <color theme="1"/>
        <rFont val="Aptos Light"/>
        <family val="2"/>
      </rPr>
      <t>both arms fully extended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</si>
  <si>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Leg position: </t>
    </r>
    <r>
      <rPr>
        <sz val="11"/>
        <color theme="1"/>
        <rFont val="Aptos Light"/>
        <family val="2"/>
      </rPr>
      <t>both legs fully extended in a front split including the toes, front leg horizontal to the ground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</si>
  <si>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one leg, hips, sides, one hand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</si>
  <si>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Arm position: </t>
    </r>
    <r>
      <rPr>
        <sz val="11"/>
        <color theme="1"/>
        <rFont val="Aptos Light"/>
        <family val="2"/>
      </rPr>
      <t>one hand in contact with the silk, the other hand holding the opposite leg by the ankle/toe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</si>
  <si>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Leg position: </t>
    </r>
    <r>
      <rPr>
        <sz val="11"/>
        <color theme="1"/>
        <rFont val="Aptos Light"/>
        <family val="2"/>
      </rPr>
      <t>both legs fully extended in a front split including the toes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</si>
  <si>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Body position: </t>
    </r>
    <r>
      <rPr>
        <sz val="11"/>
        <color theme="1"/>
        <rFont val="Aptos Light"/>
        <family val="2"/>
      </rPr>
      <t>torso horizontal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</si>
  <si>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both hands, foot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</si>
  <si>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Leg position: </t>
    </r>
    <r>
      <rPr>
        <sz val="11"/>
        <color theme="1"/>
        <rFont val="Aptos Light"/>
        <family val="2"/>
      </rPr>
      <t>both legs fully extended in a front split including the toes, back leg horizontal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</si>
  <si>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both arms and hands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</si>
  <si>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Leg position: </t>
    </r>
    <r>
      <rPr>
        <sz val="11"/>
        <color theme="1"/>
        <rFont val="Aptos Light"/>
        <family val="2"/>
      </rPr>
      <t>both legs fully extended in a straddle position without contact with the silk, extended toes higher than hips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</si>
  <si>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back, groin, armpits, arms, both hands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</si>
  <si>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Leg position: </t>
    </r>
    <r>
      <rPr>
        <sz val="11"/>
        <color theme="1"/>
        <rFont val="Aptos Light"/>
        <family val="2"/>
      </rPr>
      <t>both legs fully extended in a straddle position, horizontal to the ground</t>
    </r>
  </si>
  <si>
    <r>
      <t>1.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Wytrzymałość: </t>
    </r>
    <r>
      <rPr>
        <sz val="11"/>
        <color theme="1"/>
        <rFont val="Aptos Light"/>
        <family val="2"/>
      </rPr>
      <t>2 sekundy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</si>
  <si>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Punkty kontaktu: </t>
    </r>
    <r>
      <rPr>
        <sz val="11"/>
        <color theme="1"/>
        <rFont val="Aptos Light"/>
        <family val="2"/>
      </rPr>
      <t>obie stopy wraz z kostkami, ręce opcjonalnie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</si>
  <si>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Zakres: </t>
    </r>
    <r>
      <rPr>
        <sz val="11"/>
        <color theme="1"/>
        <rFont val="Aptos Light"/>
        <family val="2"/>
      </rPr>
      <t>straddle split nóg min. 160°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</si>
  <si>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Pozycja ramion i nóg: </t>
    </r>
    <r>
      <rPr>
        <sz val="11"/>
        <color theme="1"/>
        <rFont val="Aptos Light"/>
        <family val="2"/>
      </rPr>
      <t>obie ręce w wybranej stałej pozycji, obie nogi w pełni wyprostowane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</si>
  <si>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Pozycja ciała: </t>
    </r>
    <r>
      <rPr>
        <sz val="11"/>
        <color theme="1"/>
        <rFont val="Aptos Light"/>
        <family val="2"/>
      </rPr>
      <t>wyprostowana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</si>
  <si>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Punkty kontaktu: </t>
    </r>
    <r>
      <rPr>
        <sz val="11"/>
        <color theme="1"/>
        <rFont val="Aptos Light"/>
        <family val="2"/>
      </rPr>
      <t>obie ręce i stopy, obie kostki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</si>
  <si>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Pozycja ramion: </t>
    </r>
    <r>
      <rPr>
        <sz val="11"/>
        <color theme="1"/>
        <rFont val="Aptos Light"/>
        <family val="2"/>
      </rPr>
      <t>obie ręce w pełni wyprostowane trzymają szarfę na wysokości kolan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</si>
  <si>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Pozycja nóg: </t>
    </r>
    <r>
      <rPr>
        <sz val="11"/>
        <color theme="1"/>
        <rFont val="Aptos Light"/>
        <family val="2"/>
      </rPr>
      <t>obie nogi w pełni wyprostowane rozstawione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</si>
  <si>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Pozycja ciała: </t>
    </r>
    <r>
      <rPr>
        <sz val="11"/>
        <color theme="1"/>
        <rFont val="Aptos Light"/>
        <family val="2"/>
      </rPr>
      <t>wygięcie w plecach, głowa wyżej niż biodra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</si>
  <si>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Punkty kontaktu: </t>
    </r>
    <r>
      <rPr>
        <sz val="11"/>
        <color theme="1"/>
        <rFont val="Aptos Light"/>
        <family val="2"/>
      </rPr>
      <t>obie ręce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</si>
  <si>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Pozycja ramion: </t>
    </r>
    <r>
      <rPr>
        <sz val="11"/>
        <color theme="1"/>
        <rFont val="Aptos Light"/>
        <family val="2"/>
      </rPr>
      <t>jedna ręka w pełni wyprostowana, druga między nogami może być lekko zgięta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</si>
  <si>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Pozycja nóg: </t>
    </r>
    <r>
      <rPr>
        <sz val="11"/>
        <color theme="1"/>
        <rFont val="Aptos Light"/>
        <family val="2"/>
      </rPr>
      <t>obie nogi zgięte do tyłu, stopy na wysokości ramion lub niżej, kolana na wysokości bioder lub niżej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</si>
  <si>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Pozycja ciała: </t>
    </r>
    <r>
      <rPr>
        <sz val="11"/>
        <color theme="1"/>
        <rFont val="Aptos Light"/>
        <family val="2"/>
      </rPr>
      <t>odwrócona, wygięcie w plecach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</si>
  <si>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Punkty kontaktu: </t>
    </r>
    <r>
      <rPr>
        <sz val="11"/>
        <color theme="1"/>
        <rFont val="Aptos Light"/>
        <family val="2"/>
      </rPr>
      <t>obie ręce, stopa, kostka i noga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</si>
  <si>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Zakres: </t>
    </r>
    <r>
      <rPr>
        <sz val="11"/>
        <color theme="1"/>
        <rFont val="Aptos Light"/>
        <family val="2"/>
      </rPr>
      <t>front split nóg min. 160°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</si>
  <si>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Pozycja ramion i nóg: </t>
    </r>
    <r>
      <rPr>
        <sz val="11"/>
        <color theme="1"/>
        <rFont val="Aptos Light"/>
        <family val="2"/>
      </rPr>
      <t>ręce w pełni wyprostowane na maksymalną szerokość ramion, tylna noga w pełni wyprostowana, przednia noga w dowolnej stałej pozycji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</si>
  <si>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Punkty kontaktu: </t>
    </r>
    <r>
      <rPr>
        <sz val="11"/>
        <color theme="1"/>
        <rFont val="Aptos Light"/>
        <family val="2"/>
      </rPr>
      <t>jedna ręka, plecy, klatka piersiowa, obie kostki, stopy, podudzia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</si>
  <si>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Zakres nóg: </t>
    </r>
    <r>
      <rPr>
        <sz val="11"/>
        <color theme="1"/>
        <rFont val="Aptos Light"/>
        <family val="2"/>
      </rPr>
      <t>front split nóg min. 160°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</si>
  <si>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Pozycja ramion: </t>
    </r>
    <r>
      <rPr>
        <sz val="11"/>
        <color theme="1"/>
        <rFont val="Aptos Light"/>
        <family val="2"/>
      </rPr>
      <t>jedna ręka w dowolnej stałej pozycji, druga w kontakcie z szarfą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</si>
  <si>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Pozycja ciała: </t>
    </r>
    <r>
      <rPr>
        <sz val="11"/>
        <color theme="1"/>
        <rFont val="Aptos Light"/>
        <family val="2"/>
      </rPr>
      <t>wyprostowana</t>
    </r>
    <r>
      <rPr>
        <b/>
        <sz val="11"/>
        <color theme="1"/>
        <rFont val="Aptos Light"/>
        <family val="2"/>
      </rPr>
      <t>Začátek formuláře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</si>
  <si>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Punkty kontaktu: </t>
    </r>
    <r>
      <rPr>
        <sz val="11"/>
        <color theme="1"/>
        <rFont val="Aptos Light"/>
        <family val="2"/>
      </rPr>
      <t>jedno ramię, brzuch i uda, plecy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</si>
  <si>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Pozycja ramion: </t>
    </r>
    <r>
      <rPr>
        <sz val="11"/>
        <color theme="1"/>
        <rFont val="Aptos Light"/>
        <family val="2"/>
      </rPr>
      <t>jedno ramię w kontakcie z szarfą, drugie w wybranej stałej pozycji bez kontaktu z szarfą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</si>
  <si>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Pozycja nóg: </t>
    </r>
    <r>
      <rPr>
        <sz val="11"/>
        <color theme="1"/>
        <rFont val="Aptos Light"/>
        <family val="2"/>
      </rPr>
      <t>obie nogi w pełni wyprostowane w pozycji pike (ręka przyciśnięta między klatką piersiową a udami, blisko siebie (zamknięte))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</si>
  <si>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Punkty kontaktu: </t>
    </r>
    <r>
      <rPr>
        <sz val="11"/>
        <color theme="1"/>
        <rFont val="Aptos Light"/>
        <family val="2"/>
      </rPr>
      <t>dołek podkolanowy, podbicie drugiej nogi włącznie z stopą, łydka i piszczel opcjonalnie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</si>
  <si>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Pozycja ramion: </t>
    </r>
    <r>
      <rPr>
        <sz val="11"/>
        <color theme="1"/>
        <rFont val="Aptos Light"/>
        <family val="2"/>
      </rPr>
      <t>opcjonalna stała pozycja ramion bez kontaktu z szarfą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</si>
  <si>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Pozycja nóg: </t>
    </r>
    <r>
      <rPr>
        <sz val="11"/>
        <color theme="1"/>
        <rFont val="Aptos Light"/>
        <family val="2"/>
      </rPr>
      <t>tylna noga zgięta, przednia w pełni wyprostowana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</si>
  <si>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Pozycja ciała: </t>
    </r>
    <r>
      <rPr>
        <sz val="11"/>
        <color theme="1"/>
        <rFont val="Aptos Light"/>
        <family val="2"/>
      </rPr>
      <t>odwrócona (głową w dół)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</si>
  <si>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Punkty kontaktu: </t>
    </r>
    <r>
      <rPr>
        <sz val="11"/>
        <color theme="1"/>
        <rFont val="Aptos Light"/>
        <family val="2"/>
      </rPr>
      <t>jedna ręka, dołek podkolanowy pachwiny, biodra, boki, nogi, głowa opcjonalnie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</si>
  <si>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Pozycja ramion: </t>
    </r>
    <r>
      <rPr>
        <sz val="11"/>
        <color theme="1"/>
        <rFont val="Aptos Light"/>
        <family val="2"/>
      </rPr>
      <t>jedna ręka w kontakcie z szarfą, druga w wybranej stałej pozycji bez kontaktu z szarfą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</si>
  <si>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Pozycja nóg: </t>
    </r>
    <r>
      <rPr>
        <sz val="11"/>
        <color theme="1"/>
        <rFont val="Aptos Light"/>
        <family val="2"/>
      </rPr>
      <t>tylna noga w pełni wyprostowana poziomo do ziemi, przednia noga zgięta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</si>
  <si>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Punkty kontaktu: </t>
    </r>
    <r>
      <rPr>
        <sz val="11"/>
        <color theme="1"/>
        <rFont val="Aptos Light"/>
        <family val="2"/>
      </rPr>
      <t>obie ręce, jedno ramię, klatka piersiowa, bok i pacha opcjonalnie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</si>
  <si>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Pozycja ramion: </t>
    </r>
    <r>
      <rPr>
        <sz val="11"/>
        <color theme="1"/>
        <rFont val="Aptos Light"/>
        <family val="2"/>
      </rPr>
      <t>obie ręce trzymają szarfę i są w pełni wyprostowane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</si>
  <si>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Pozycja nóg: </t>
    </r>
    <r>
      <rPr>
        <sz val="11"/>
        <color theme="1"/>
        <rFont val="Aptos Light"/>
        <family val="2"/>
      </rPr>
      <t>nogi w pozycji straddle, w pełni wyprostowane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</si>
  <si>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Pozycja ciała: </t>
    </r>
    <r>
      <rPr>
        <sz val="11"/>
        <color theme="1"/>
        <rFont val="Aptos Light"/>
        <family val="2"/>
      </rPr>
      <t>odwrócona (głową w dół), biodra muszą być wyżej niż łopatki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</si>
  <si>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Punkty kontaktu: </t>
    </r>
    <r>
      <rPr>
        <sz val="11"/>
        <color theme="1"/>
        <rFont val="Aptos Light"/>
        <family val="2"/>
      </rPr>
      <t>plecy, pachwiny, kostki, podbicia, stopy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</si>
  <si>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Pozycja ramion: </t>
    </r>
    <r>
      <rPr>
        <sz val="11"/>
        <color theme="1"/>
        <rFont val="Aptos Light"/>
        <family val="2"/>
      </rPr>
      <t>obie ręce w stałej pozycji bez kontaktu z szarfą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</si>
  <si>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Pozycja nóg: </t>
    </r>
    <r>
      <rPr>
        <sz val="11"/>
        <color theme="1"/>
        <rFont val="Aptos Light"/>
        <family val="2"/>
      </rPr>
      <t>obie nogi w pełni wyprostowane w pozycji straddle, min. zakres 160°, poziomo do ziemi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</si>
  <si>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Punkty kontaktu: </t>
    </r>
    <r>
      <rPr>
        <sz val="11"/>
        <color theme="1"/>
        <rFont val="Aptos Light"/>
        <family val="2"/>
      </rPr>
      <t>obie ręce, przedramiona, plecy i łopatki opcjonalnie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</si>
  <si>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Pozycja ramion: </t>
    </r>
    <r>
      <rPr>
        <sz val="11"/>
        <color theme="1"/>
        <rFont val="Aptos Light"/>
        <family val="2"/>
      </rPr>
      <t>obie ręce w pełni wyprostowane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</si>
  <si>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Pozycja nóg: </t>
    </r>
    <r>
      <rPr>
        <sz val="11"/>
        <color theme="1"/>
        <rFont val="Aptos Light"/>
        <family val="2"/>
      </rPr>
      <t>obie nogi w pełni wyprostowane w pozycji front split, włącznie z palcami, przednia noga na poziomie ziemi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</si>
  <si>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Punkty kontaktu: </t>
    </r>
    <r>
      <rPr>
        <sz val="11"/>
        <color theme="1"/>
        <rFont val="Aptos Light"/>
        <family val="2"/>
      </rPr>
      <t>jedna noga, biodra, boki, jedna ręka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</si>
  <si>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Pozycja ramion: </t>
    </r>
    <r>
      <rPr>
        <sz val="11"/>
        <color theme="1"/>
        <rFont val="Aptos Light"/>
        <family val="2"/>
      </rPr>
      <t>jedna ręka w kontakcie z szarfą, druga ręka trzyma przeciwną nogę za kostkę/palcami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</si>
  <si>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Pozycja nóg: </t>
    </r>
    <r>
      <rPr>
        <sz val="11"/>
        <color theme="1"/>
        <rFont val="Aptos Light"/>
        <family val="2"/>
      </rPr>
      <t>obie nogi w pełni wyprostowane w pozycji front split, włącznie z palcami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</si>
  <si>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Pozycja ciała: </t>
    </r>
    <r>
      <rPr>
        <sz val="11"/>
        <color theme="1"/>
        <rFont val="Aptos Light"/>
        <family val="2"/>
      </rPr>
      <t>tułów poziomo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</si>
  <si>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Punkty kontaktu: </t>
    </r>
    <r>
      <rPr>
        <sz val="11"/>
        <color theme="1"/>
        <rFont val="Aptos Light"/>
        <family val="2"/>
      </rPr>
      <t>obie ręce, stopa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</si>
  <si>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Pozycja nóg: </t>
    </r>
    <r>
      <rPr>
        <sz val="11"/>
        <color theme="1"/>
        <rFont val="Aptos Light"/>
        <family val="2"/>
      </rPr>
      <t>obie nogi w pełni wyprostowane w pozycji front split, włącznie z palcami, tylna noga poziomo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</si>
  <si>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Punkty kontaktu: </t>
    </r>
    <r>
      <rPr>
        <sz val="11"/>
        <color theme="1"/>
        <rFont val="Aptos Light"/>
        <family val="2"/>
      </rPr>
      <t>obie ręce i ramiona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</si>
  <si>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Pozycja nóg: </t>
    </r>
    <r>
      <rPr>
        <sz val="11"/>
        <color theme="1"/>
        <rFont val="Aptos Light"/>
        <family val="2"/>
      </rPr>
      <t>obie nogi w pełni wyprostowane w pozycji straddle, bez kontaktu z szarfą, wyprostowane palce wyżej niż biodra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</si>
  <si>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Punkty kontaktu: </t>
    </r>
    <r>
      <rPr>
        <sz val="11"/>
        <color theme="1"/>
        <rFont val="Aptos Light"/>
        <family val="2"/>
      </rPr>
      <t>plecy, pachwiny, pachy, ramiona, obie ręce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</si>
  <si>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Pozycja nóg: </t>
    </r>
    <r>
      <rPr>
        <sz val="11"/>
        <color theme="1"/>
        <rFont val="Aptos Light"/>
        <family val="2"/>
      </rPr>
      <t>obie nogi w pełni wyprostowane w pozycji straddle, poziomo do ziemi</t>
    </r>
  </si>
  <si>
    <t>04</t>
  </si>
  <si>
    <t>Aerial_Hoop_Doubles</t>
  </si>
  <si>
    <t>5_2</t>
  </si>
  <si>
    <t>5_3</t>
  </si>
  <si>
    <t>5_4</t>
  </si>
  <si>
    <t>Double front split</t>
  </si>
  <si>
    <t>Split support bird</t>
  </si>
  <si>
    <t>Mesh</t>
  </si>
  <si>
    <t>Scorpion</t>
  </si>
  <si>
    <t>Ring and front split</t>
  </si>
  <si>
    <t>Knee hang hold pike</t>
  </si>
  <si>
    <t>Hook supported feet hang</t>
  </si>
  <si>
    <t>Knee hang hold pencil</t>
  </si>
  <si>
    <t>Flying split</t>
  </si>
  <si>
    <t>Ring hold desk</t>
  </si>
  <si>
    <t>Syn seat</t>
  </si>
  <si>
    <t>Mirror chair</t>
  </si>
  <si>
    <t>Back balance hold desk</t>
  </si>
  <si>
    <t>Pick up bow</t>
  </si>
  <si>
    <r>
      <t>1. Výdrž:</t>
    </r>
    <r>
      <rPr>
        <sz val="11"/>
        <color theme="1"/>
        <rFont val="Aptos Light"/>
        <family val="2"/>
      </rPr>
      <t xml:space="preserve"> 2 sekundy.</t>
    </r>
  </si>
  <si>
    <r>
      <t xml:space="preserve">2. Kontaktní body: </t>
    </r>
    <r>
      <rPr>
        <sz val="11"/>
        <color theme="1"/>
        <rFont val="Aptos Light"/>
        <family val="2"/>
      </rPr>
      <t>horní partner je v kontaktu s obručí nohama, bedry, dolní partner pouze rukou.</t>
    </r>
  </si>
  <si>
    <r>
      <t xml:space="preserve">3. Pozice paží: </t>
    </r>
    <r>
      <rPr>
        <sz val="11"/>
        <color theme="1"/>
        <rFont val="Aptos Light"/>
        <family val="2"/>
      </rPr>
      <t>oba partneři mají obě paže plně propnuté.</t>
    </r>
  </si>
  <si>
    <r>
      <t xml:space="preserve">4. Horní partner: </t>
    </r>
    <r>
      <rPr>
        <sz val="11"/>
        <color theme="1"/>
        <rFont val="Aptos Light"/>
        <family val="2"/>
      </rPr>
      <t>je v invertované pozici ve front splitu s rozsahem min. 160 °, rukou drž stejnou nohu za chodidlo/kotník, druhá ruka drží partnerovu nohu v úrovni holeně.</t>
    </r>
  </si>
  <si>
    <r>
      <t xml:space="preserve">5. Dolní partner: </t>
    </r>
    <r>
      <rPr>
        <sz val="11"/>
        <color theme="1"/>
        <rFont val="Aptos Light"/>
        <family val="2"/>
      </rPr>
      <t>je ve vzpřímené pozici ve front splitu s rozsahem min. 160 °, rukou drží protilehlou nohu za chodidlo/kotník, druhou rukou drží dolní obruč.</t>
    </r>
  </si>
  <si>
    <r>
      <t xml:space="preserve">2. Kontaktní body: </t>
    </r>
    <r>
      <rPr>
        <sz val="11"/>
        <color theme="1"/>
        <rFont val="Aptos Light"/>
        <family val="2"/>
      </rPr>
      <t>horní partner je v kontaktu s obručí rukama, dolní partner rukama a boky.</t>
    </r>
  </si>
  <si>
    <r>
      <t xml:space="preserve">4. Horní partner: </t>
    </r>
    <r>
      <rPr>
        <sz val="11"/>
        <color theme="1"/>
        <rFont val="Aptos Light"/>
        <family val="2"/>
      </rPr>
      <t xml:space="preserve">ve front splitu min. 180 °, </t>
    </r>
    <r>
      <rPr>
        <sz val="11"/>
        <color rgb="FF000000"/>
        <rFont val="Aptos Light"/>
        <family val="2"/>
      </rPr>
      <t>oběma rukama drží horní obruč, chodidlo přední nohy je zapřené o záda/krk partnera, přední noha je horizontálně se zemí.</t>
    </r>
  </si>
  <si>
    <r>
      <t xml:space="preserve">5. Dolní partner: </t>
    </r>
    <r>
      <rPr>
        <sz val="11"/>
        <color theme="1"/>
        <rFont val="Aptos Light"/>
        <family val="2"/>
      </rPr>
      <t>v pozici ptáčka, nohy výše než dolní obruč.</t>
    </r>
  </si>
  <si>
    <r>
      <t>2. Kontaktní body:</t>
    </r>
    <r>
      <rPr>
        <sz val="11"/>
        <color theme="1"/>
        <rFont val="Aptos Light"/>
        <family val="2"/>
      </rPr>
      <t xml:space="preserve"> horní partner nohy, hýždí, dolní partner obě ruce a chodidlo.</t>
    </r>
  </si>
  <si>
    <r>
      <t xml:space="preserve">3. Pozice paží: </t>
    </r>
    <r>
      <rPr>
        <sz val="11"/>
        <color theme="1"/>
        <rFont val="Aptos Light"/>
        <family val="2"/>
      </rPr>
      <t>horní partner má paže plně propnuté a drží partnera za kotník zadní nohy, dolní partner může mít paže ohnuté a drží se horní obruče.</t>
    </r>
  </si>
  <si>
    <r>
      <t xml:space="preserve">4. Horní partner: </t>
    </r>
    <r>
      <rPr>
        <sz val="11"/>
        <color theme="1"/>
        <rFont val="Aptos Light"/>
        <family val="2"/>
      </rPr>
      <t>má rozkročmo nohy plně propnuté (výjimka chodidel) a je v invertované pozici.</t>
    </r>
  </si>
  <si>
    <r>
      <t>5. Dolní partner:</t>
    </r>
    <r>
      <rPr>
        <sz val="11"/>
        <color theme="1"/>
        <rFont val="Aptos Light"/>
        <family val="2"/>
      </rPr>
      <t xml:space="preserve"> vzpřímená pozice ve front splitu s rozsahem min. 160 °.</t>
    </r>
  </si>
  <si>
    <r>
      <t>2. Kontaktní body:</t>
    </r>
    <r>
      <rPr>
        <sz val="11"/>
        <color theme="1"/>
        <rFont val="Aptos Light"/>
        <family val="2"/>
      </rPr>
      <t xml:space="preserve"> horní partner je v kontaktu s obručí/smyčky za kotník, obě ruce, dolní partner pod koleny na dolní obruči.</t>
    </r>
  </si>
  <si>
    <r>
      <t xml:space="preserve">3. Pozice paží: </t>
    </r>
    <r>
      <rPr>
        <sz val="11"/>
        <color theme="1"/>
        <rFont val="Aptos Light"/>
        <family val="2"/>
      </rPr>
      <t>horní partner má paže plně propnuté, dolní partner má paže plně propnuté a</t>
    </r>
    <r>
      <rPr>
        <sz val="11"/>
        <color rgb="FF000000"/>
        <rFont val="Aptos Light"/>
        <family val="2"/>
      </rPr>
      <t xml:space="preserve"> drží chodidlo zadní nohy partnera. </t>
    </r>
  </si>
  <si>
    <r>
      <t xml:space="preserve">4. Horní partner: </t>
    </r>
    <r>
      <rPr>
        <sz val="11"/>
        <color theme="1"/>
        <rFont val="Aptos Light"/>
        <family val="2"/>
      </rPr>
      <t>je v pozici front splitu min 160 °.</t>
    </r>
  </si>
  <si>
    <r>
      <t xml:space="preserve">5. Dolní partner: </t>
    </r>
    <r>
      <rPr>
        <sz val="11"/>
        <color theme="1"/>
        <rFont val="Aptos Light"/>
        <family val="2"/>
      </rPr>
      <t>visi pod koleny na dolní obruči a přitahuje se k noze partnera.</t>
    </r>
  </si>
  <si>
    <r>
      <t>2. Kontaktní body:</t>
    </r>
    <r>
      <rPr>
        <sz val="11"/>
        <color theme="1"/>
        <rFont val="Aptos Light"/>
        <family val="2"/>
      </rPr>
      <t xml:space="preserve"> pouze horní partner je v kontaktu s obručí v oblasti beder, hýždě (volitelně), jedno chodidlo, pata volitelně.</t>
    </r>
  </si>
  <si>
    <r>
      <t xml:space="preserve">3. Pozice paží: </t>
    </r>
    <r>
      <rPr>
        <sz val="11"/>
        <color theme="1"/>
        <rFont val="Aptos Light"/>
        <family val="2"/>
      </rPr>
      <t>horní partner nemusí mít paže plně propnuté, dolní partner má obě paže plně propnuté, jedna drží dolní obruč, druhá drží přední nohu za kotník/chodidlo.</t>
    </r>
  </si>
  <si>
    <r>
      <t xml:space="preserve">4. Horní partner: </t>
    </r>
    <r>
      <rPr>
        <sz val="11"/>
        <color theme="1"/>
        <rFont val="Aptos Light"/>
        <family val="2"/>
      </rPr>
      <t>v pozici Ring s min. 160 ° ve front split a drží partnera jednou rukou za kotník/chodidlo, druhou rukou drží svůj kotník/chodidlo.</t>
    </r>
  </si>
  <si>
    <r>
      <t xml:space="preserve">5. Dolní partner: </t>
    </r>
    <r>
      <rPr>
        <sz val="11"/>
        <color theme="1"/>
        <rFont val="Aptos Light"/>
        <family val="2"/>
      </rPr>
      <t>je v pozici front split min. 160 ° ve vzpřímené poloze těla, v kontaktu s obručí je jedna ruka.</t>
    </r>
  </si>
  <si>
    <r>
      <t xml:space="preserve">2. Kontaktní body: </t>
    </r>
    <r>
      <rPr>
        <sz val="11"/>
        <color theme="1"/>
        <rFont val="Aptos Light"/>
        <family val="2"/>
      </rPr>
      <t>pouze horní partner je v kontaktu s obručí pod koleny a jednou rukou.</t>
    </r>
  </si>
  <si>
    <r>
      <t xml:space="preserve">3. Pozice paží: </t>
    </r>
    <r>
      <rPr>
        <sz val="11"/>
        <color theme="1"/>
        <rFont val="Aptos Light"/>
        <family val="2"/>
      </rPr>
      <t>horní partner má obě paže plně propnuté, jedna paže drží partnera, druhá se odtlačuje od dolní obruče, dolní partner nemusí mít paže plně propnuté a drží se partnera za ruku/zápěstí.</t>
    </r>
  </si>
  <si>
    <r>
      <t xml:space="preserve">4. Horní partner: </t>
    </r>
    <r>
      <rPr>
        <sz val="11"/>
        <color theme="1"/>
        <rFont val="Aptos Light"/>
        <family val="2"/>
      </rPr>
      <t>je v invertované pozici, visící pod koleny.</t>
    </r>
  </si>
  <si>
    <r>
      <t xml:space="preserve">5. Dolní partner: </t>
    </r>
    <r>
      <rPr>
        <sz val="11"/>
        <color theme="1"/>
        <rFont val="Aptos Light"/>
        <family val="2"/>
      </rPr>
      <t>je v invertované pozici, není v kontaktu s obručí.</t>
    </r>
  </si>
  <si>
    <r>
      <t xml:space="preserve">2. Kontaktní body: </t>
    </r>
    <r>
      <rPr>
        <sz val="11"/>
        <color theme="1"/>
        <rFont val="Aptos Light"/>
        <family val="2"/>
      </rPr>
      <t>pouze horní partner je v kontaktu s obručí pod koleny.</t>
    </r>
  </si>
  <si>
    <r>
      <t xml:space="preserve">3. Pozice paží: </t>
    </r>
    <r>
      <rPr>
        <sz val="11"/>
        <color theme="1"/>
        <rFont val="Aptos Light"/>
        <family val="2"/>
      </rPr>
      <t>oba partneři mají paže ve volitelné fixní pozici bez kontaktů s obručí.</t>
    </r>
  </si>
  <si>
    <r>
      <t xml:space="preserve">4. Horní partner: </t>
    </r>
    <r>
      <rPr>
        <sz val="11"/>
        <color theme="1"/>
        <rFont val="Aptos Light"/>
        <family val="2"/>
      </rPr>
      <t>je v invertované pozici, visící pod koleny, drží partnera ve fixní pozici za chodidla.</t>
    </r>
  </si>
  <si>
    <r>
      <t xml:space="preserve">5. Dolní partner: </t>
    </r>
    <r>
      <rPr>
        <sz val="11"/>
        <color theme="1"/>
        <rFont val="Aptos Light"/>
        <family val="2"/>
      </rPr>
      <t>je v invertované pozici, visící za chodidla horního partnera, nohy má plně propnuté, není v kontaktu s obručí.</t>
    </r>
  </si>
  <si>
    <t>knee hang hold pencil</t>
  </si>
  <si>
    <r>
      <t xml:space="preserve">2. Kontaktní body: </t>
    </r>
    <r>
      <rPr>
        <sz val="11"/>
        <color theme="1"/>
        <rFont val="Aptos Light"/>
        <family val="2"/>
      </rPr>
      <t>pouze horní partner je v kontaktu s obručí pod koleny a rukama.</t>
    </r>
  </si>
  <si>
    <r>
      <t xml:space="preserve">3. Pozice paží: </t>
    </r>
    <r>
      <rPr>
        <sz val="11"/>
        <color theme="1"/>
        <rFont val="Aptos Light"/>
        <family val="2"/>
      </rPr>
      <t>horní partner má obě paže plně propnuté na max. šířku ramen, dolní partner má paže ve volitelné fixní pozici bez kontaktů s obručí.</t>
    </r>
  </si>
  <si>
    <r>
      <t xml:space="preserve">4. Horní partner: </t>
    </r>
    <r>
      <rPr>
        <sz val="11"/>
        <color theme="1"/>
        <rFont val="Aptos Light"/>
        <family val="2"/>
      </rPr>
      <t>je v invertované pozici, visící pod koleny, pažemi odtlačuje obruč od sebe.</t>
    </r>
  </si>
  <si>
    <r>
      <t xml:space="preserve">5. Dolní partner: </t>
    </r>
    <r>
      <rPr>
        <sz val="11"/>
        <color theme="1"/>
        <rFont val="Aptos Light"/>
        <family val="2"/>
      </rPr>
      <t>je v invertované pozici, visící v podpaží horního partnera za chodidla, nohy plně propnuté, není v kontaktu s obručí.</t>
    </r>
  </si>
  <si>
    <r>
      <t xml:space="preserve">2. Kontaktní body: </t>
    </r>
    <r>
      <rPr>
        <sz val="11"/>
        <color theme="1"/>
        <rFont val="Aptos Light"/>
        <family val="2"/>
      </rPr>
      <t>horní partner je v kontaktu s obručí zády, krkem, ramenem, rukou, dol</t>
    </r>
    <r>
      <rPr>
        <sz val="11"/>
        <color rgb="FF000000"/>
        <rFont val="Aptos Light"/>
        <family val="2"/>
      </rPr>
      <t>ní partner je v kontaktu rukou.</t>
    </r>
  </si>
  <si>
    <r>
      <t xml:space="preserve">3. Pozice paží: </t>
    </r>
    <r>
      <rPr>
        <sz val="11"/>
        <color theme="1"/>
        <rFont val="Aptos Light"/>
        <family val="2"/>
      </rPr>
      <t xml:space="preserve">oba mají paže plně propnuté. </t>
    </r>
  </si>
  <si>
    <r>
      <t xml:space="preserve">4. Horní partner: </t>
    </r>
    <r>
      <rPr>
        <sz val="11"/>
        <color theme="1"/>
        <rFont val="Aptos Light"/>
        <family val="2"/>
      </rPr>
      <t>v pozici Amazonky, nohama drží zadní nohu dolního partnera.</t>
    </r>
  </si>
  <si>
    <r>
      <t xml:space="preserve">5. Dolní partner: </t>
    </r>
    <r>
      <rPr>
        <sz val="11"/>
        <color theme="1"/>
        <rFont val="Aptos Light"/>
        <family val="2"/>
      </rPr>
      <t>v pozici front split, paže drží dolní obruč, druhá paže se drží za kotník stejné nohy.</t>
    </r>
  </si>
  <si>
    <r>
      <t>2. Kontaktní body:</t>
    </r>
    <r>
      <rPr>
        <sz val="11"/>
        <color theme="1"/>
        <rFont val="Aptos Light"/>
        <family val="2"/>
      </rPr>
      <t xml:space="preserve"> pouze horní partner je v kontaktu s obručí v oblasti beder, hýždí (volitelně), chodidlo, pata volitelně.</t>
    </r>
  </si>
  <si>
    <r>
      <t xml:space="preserve">3. Pozice paží: </t>
    </r>
    <r>
      <rPr>
        <sz val="11"/>
        <color theme="1"/>
        <rFont val="Aptos Light"/>
        <family val="2"/>
      </rPr>
      <t>horní partner má paže plně propnuté, dolní partner má paže ve volitelné fixní pozici bez kontaktů s obručí.</t>
    </r>
  </si>
  <si>
    <r>
      <t xml:space="preserve">4. Horní partner: </t>
    </r>
    <r>
      <rPr>
        <sz val="11"/>
        <color theme="1"/>
        <rFont val="Aptos Light"/>
        <family val="2"/>
      </rPr>
      <t>v pozici Ring drží dolního partnera oběma rukama za krk, jedna noha je mezi stehny dolního partnera.</t>
    </r>
  </si>
  <si>
    <r>
      <t xml:space="preserve">5. Dolní partner: </t>
    </r>
    <r>
      <rPr>
        <sz val="11"/>
        <color theme="1"/>
        <rFont val="Aptos Light"/>
        <family val="2"/>
      </rPr>
      <t>je v pozici desky horizontálně se zemí</t>
    </r>
    <r>
      <rPr>
        <b/>
        <sz val="11"/>
        <color theme="1"/>
        <rFont val="Aptos Light"/>
        <family val="2"/>
      </rPr>
      <t xml:space="preserve"> </t>
    </r>
    <r>
      <rPr>
        <sz val="11"/>
        <color theme="1"/>
        <rFont val="Aptos Light"/>
        <family val="2"/>
      </rPr>
      <t>bez kontaktů s obručí, nohy jsou plně propnuté a můžou být překřížené.</t>
    </r>
  </si>
  <si>
    <r>
      <t>2. Kontaktní body:</t>
    </r>
    <r>
      <rPr>
        <sz val="11"/>
        <color theme="1"/>
        <rFont val="Aptos Light"/>
        <family val="2"/>
      </rPr>
      <t xml:space="preserve"> podkolenní jamky.</t>
    </r>
  </si>
  <si>
    <r>
      <t xml:space="preserve">3. Pozice paží: </t>
    </r>
    <r>
      <rPr>
        <sz val="11"/>
        <color theme="1"/>
        <rFont val="Aptos Light"/>
        <family val="2"/>
      </rPr>
      <t>ve volitelné fixní pozici bez kontaktu s obručí.</t>
    </r>
  </si>
  <si>
    <r>
      <t>4. Pozice nohou:</t>
    </r>
    <r>
      <rPr>
        <sz val="11"/>
        <color theme="1"/>
        <rFont val="Aptos Light"/>
        <family val="2"/>
      </rPr>
      <t xml:space="preserve"> nohy jsou pokrčené u sebe, chodidla jsou zaháknuté pod partnerem.</t>
    </r>
  </si>
  <si>
    <r>
      <t xml:space="preserve">5. Pozice těla: </t>
    </r>
    <r>
      <rPr>
        <sz val="11"/>
        <color theme="1"/>
        <rFont val="Aptos Light"/>
        <family val="2"/>
      </rPr>
      <t>vzpřímená, partneři musí být zrcadlově.</t>
    </r>
  </si>
  <si>
    <r>
      <t>2. Kontaktní body:</t>
    </r>
    <r>
      <rPr>
        <sz val="11"/>
        <color theme="1"/>
        <rFont val="Aptos Light"/>
        <family val="2"/>
      </rPr>
      <t xml:space="preserve"> dolní partner je v </t>
    </r>
    <r>
      <rPr>
        <sz val="11"/>
        <color rgb="FF000000"/>
        <rFont val="Aptos Light"/>
        <family val="2"/>
      </rPr>
      <t>kontaktu s dolní obručí boky</t>
    </r>
    <r>
      <rPr>
        <sz val="11"/>
        <color theme="1"/>
        <rFont val="Aptos Light"/>
        <family val="2"/>
      </rPr>
      <t xml:space="preserve"> a horní části nohou, horní partner v sedu balancuje na dolním partnerovi bez kontaktu s obručí.</t>
    </r>
  </si>
  <si>
    <r>
      <t>4. Pozice nohou:</t>
    </r>
    <r>
      <rPr>
        <sz val="11"/>
        <color theme="1"/>
        <rFont val="Aptos Light"/>
        <family val="2"/>
      </rPr>
      <t xml:space="preserve"> kolena jsou u sebe.</t>
    </r>
  </si>
  <si>
    <r>
      <t xml:space="preserve">5. Pozice těla: </t>
    </r>
    <r>
      <rPr>
        <sz val="11"/>
        <color theme="1"/>
        <rFont val="Aptos Light"/>
        <family val="2"/>
      </rPr>
      <t>horní partner</t>
    </r>
    <r>
      <rPr>
        <b/>
        <sz val="11"/>
        <color theme="1"/>
        <rFont val="Aptos Light"/>
        <family val="2"/>
      </rPr>
      <t xml:space="preserve"> </t>
    </r>
    <r>
      <rPr>
        <sz val="11"/>
        <color theme="1"/>
        <rFont val="Aptos Light"/>
        <family val="2"/>
      </rPr>
      <t>vzpřímená pozice těla, dolní invertovaná, partneři musí být zrcadlově.</t>
    </r>
  </si>
  <si>
    <r>
      <t>2. Kontaktní body:</t>
    </r>
    <r>
      <rPr>
        <sz val="11"/>
        <color theme="1"/>
        <rFont val="Aptos Light"/>
        <family val="2"/>
      </rPr>
      <t xml:space="preserve"> pouze horní partner v oblasti beder/hýždě, ruce.</t>
    </r>
  </si>
  <si>
    <r>
      <t>3. Pozice paží:</t>
    </r>
    <r>
      <rPr>
        <sz val="11"/>
        <color theme="1"/>
        <rFont val="Aptos Light"/>
        <family val="2"/>
      </rPr>
      <t xml:space="preserve"> horní partner drží obruč rukama, paže jsou plně propnuté, dolní partner má paže ve volitelné fixní pozici bez kontaktů s obručí.</t>
    </r>
  </si>
  <si>
    <r>
      <t xml:space="preserve">4. Horní partner: </t>
    </r>
    <r>
      <rPr>
        <sz val="11"/>
        <color theme="1"/>
        <rFont val="Aptos Light"/>
        <family val="2"/>
      </rPr>
      <t>balancuje na zádech, nohy jsou plně propnuté a chodidly drží dolního partnera pod krkem a mezi nohama.</t>
    </r>
  </si>
  <si>
    <r>
      <t xml:space="preserve">5. Dolní partner: </t>
    </r>
    <r>
      <rPr>
        <sz val="11"/>
        <color theme="1"/>
        <rFont val="Aptos Light"/>
        <family val="2"/>
      </rPr>
      <t>je v pozici desky horizontálně se zemí</t>
    </r>
    <r>
      <rPr>
        <b/>
        <sz val="11"/>
        <color theme="1"/>
        <rFont val="Aptos Light"/>
        <family val="2"/>
      </rPr>
      <t xml:space="preserve"> </t>
    </r>
    <r>
      <rPr>
        <sz val="11"/>
        <color theme="1"/>
        <rFont val="Aptos Light"/>
        <family val="2"/>
      </rPr>
      <t>bez kontaktů s obručí, nohy jsou plně propnuté u sebe.</t>
    </r>
  </si>
  <si>
    <r>
      <t>2. Kontaktní body:</t>
    </r>
    <r>
      <rPr>
        <sz val="11"/>
        <color theme="1"/>
        <rFont val="Aptos Light"/>
        <family val="2"/>
      </rPr>
      <t xml:space="preserve"> horní partner nohy, dolní partner ruce.</t>
    </r>
  </si>
  <si>
    <r>
      <t xml:space="preserve">3. Pozice paží: </t>
    </r>
    <r>
      <rPr>
        <sz val="11"/>
        <color theme="1"/>
        <rFont val="Aptos Light"/>
        <family val="2"/>
      </rPr>
      <t>u obou jsou paže plně propnuté.</t>
    </r>
  </si>
  <si>
    <r>
      <t xml:space="preserve">4. Pozice nohou: </t>
    </r>
    <r>
      <rPr>
        <sz val="11"/>
        <color theme="1"/>
        <rFont val="Aptos Light"/>
        <family val="2"/>
      </rPr>
      <t>u obou jsou nohy plně propnuté, horní partner má nohy rozkročmo, dolní plně propnuté u sebe.</t>
    </r>
  </si>
  <si>
    <r>
      <t xml:space="preserve">5. Pozice těla: </t>
    </r>
    <r>
      <rPr>
        <sz val="11"/>
        <color theme="1"/>
        <rFont val="Aptos Light"/>
        <family val="2"/>
      </rPr>
      <t>horní partner invertovaná pozice, dolní partner vzpřímená.</t>
    </r>
  </si>
  <si>
    <r>
      <t>1.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Endurance: </t>
    </r>
    <r>
      <rPr>
        <sz val="11"/>
        <color theme="1"/>
        <rFont val="Aptos Light"/>
        <family val="2"/>
      </rPr>
      <t>2 seconds.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</si>
  <si>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Upper partner is in contact with the hoop using legs, hips, lower partner only by hand.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</si>
  <si>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Arm position: </t>
    </r>
    <r>
      <rPr>
        <sz val="11"/>
        <color theme="1"/>
        <rFont val="Aptos Light"/>
        <family val="2"/>
      </rPr>
      <t>Both partners have both arms fully extended.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</si>
  <si>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>Upper partner:</t>
    </r>
    <r>
      <rPr>
        <sz val="11"/>
        <color theme="1"/>
        <rFont val="Aptos Light"/>
        <family val="2"/>
      </rPr>
      <t xml:space="preserve"> is in an inverted position in a front split with a range of at least 160°, holding the same leg by the foot/ankle with one hand, the other hand holding the partner's leg at the calf level.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</si>
  <si>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Lower partner: </t>
    </r>
    <r>
      <rPr>
        <sz val="11"/>
        <color theme="1"/>
        <rFont val="Aptos Light"/>
        <family val="2"/>
      </rPr>
      <t>is in an upright position in a front split with a range of at least 160°, holding the opposite leg by the foot/ankle with one hand, the other hand holding the lower hoop.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</si>
  <si>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Upper partner is in contact with the hoop with hands, lower partner with hands and hips.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</si>
  <si>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Upper partner: </t>
    </r>
    <r>
      <rPr>
        <sz val="11"/>
        <color theme="1"/>
        <rFont val="Aptos Light"/>
        <family val="2"/>
      </rPr>
      <t>in a front split of at least 180°, holding the upper hoop with both hands, the foot of the front leg braced against the partner’s back/neck, front leg horizontal to the ground.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</si>
  <si>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Lower partner: </t>
    </r>
    <r>
      <rPr>
        <sz val="11"/>
        <color theme="1"/>
        <rFont val="Aptos Light"/>
        <family val="2"/>
      </rPr>
      <t>in a bird-like position, legs higher than the lower hoop.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</si>
  <si>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Upper partner legs, buttocks, lower partner both hands and foot.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</si>
  <si>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Arm position: </t>
    </r>
    <r>
      <rPr>
        <sz val="11"/>
        <color theme="1"/>
        <rFont val="Aptos Light"/>
        <family val="2"/>
      </rPr>
      <t>Upper partner has arms fully extended holding partner by the ankle of the back leg, lower partner may have bent arms holding the upper hoop.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</si>
  <si>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Upper partner: </t>
    </r>
    <r>
      <rPr>
        <sz val="11"/>
        <color theme="1"/>
        <rFont val="Aptos Light"/>
        <family val="2"/>
      </rPr>
      <t>has legs fully extended (except feet) in an inverted position.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</si>
  <si>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Lower partner: </t>
    </r>
    <r>
      <rPr>
        <sz val="11"/>
        <color theme="1"/>
        <rFont val="Aptos Light"/>
        <family val="2"/>
      </rPr>
      <t>upright position in a front split with a range of at least 160°.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</si>
  <si>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Upper partner is in contact with the hoop/loops by the ankle, both hands, lower partner under the knees on the lower hoop.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</si>
  <si>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Arm position: </t>
    </r>
    <r>
      <rPr>
        <sz val="11"/>
        <color theme="1"/>
        <rFont val="Aptos Light"/>
        <family val="2"/>
      </rPr>
      <t>Upper partner has arms fully extended, lower partner has arms fully extended and is holding the back foot of the partner.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</si>
  <si>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Upper partner: </t>
    </r>
    <r>
      <rPr>
        <sz val="11"/>
        <color theme="1"/>
        <rFont val="Aptos Light"/>
        <family val="2"/>
      </rPr>
      <t>is in a front split position with a minimum of 160°.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</si>
  <si>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Lower partner: </t>
    </r>
    <r>
      <rPr>
        <sz val="11"/>
        <color theme="1"/>
        <rFont val="Aptos Light"/>
        <family val="2"/>
      </rPr>
      <t>hangs under the knees on the lower hoop and pulls towards the partner’s leg.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</si>
  <si>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Only upper partner is in contact with the hoop at the hips, buttocks (optionally), one foot, heel optionally.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</si>
  <si>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Arm position: </t>
    </r>
    <r>
      <rPr>
        <sz val="11"/>
        <color theme="1"/>
        <rFont val="Aptos Light"/>
        <family val="2"/>
      </rPr>
      <t>Upper partner may not have arms fully extended, lower partner has both arms fully extended, one holding the lower hoop, the other holding the front leg by the ankle/foot.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</si>
  <si>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Upper partner: </t>
    </r>
    <r>
      <rPr>
        <sz val="11"/>
        <color theme="1"/>
        <rFont val="Aptos Light"/>
        <family val="2"/>
      </rPr>
      <t>in a Ring position with at least 160° in front split and holding partner by the ankle/foot with one hand, the other hand holding own ankle/foot.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</si>
  <si>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Lower partner: </t>
    </r>
    <r>
      <rPr>
        <sz val="11"/>
        <color theme="1"/>
        <rFont val="Aptos Light"/>
        <family val="2"/>
      </rPr>
      <t>is in a front split position with a minimum of 160° in an upright body position, one hand in contact with the hoop.</t>
    </r>
  </si>
  <si>
    <r>
      <t>1.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Endurance: </t>
    </r>
    <r>
      <rPr>
        <sz val="11"/>
        <color theme="1"/>
        <rFont val="Aptos Light"/>
        <family val="2"/>
      </rPr>
      <t>2 seconds.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</si>
  <si>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Only the upper partner is in contact with the hoop under the knees and with one hand.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</si>
  <si>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Arm position: </t>
    </r>
    <r>
      <rPr>
        <sz val="11"/>
        <color theme="1"/>
        <rFont val="Aptos Light"/>
        <family val="2"/>
      </rPr>
      <t>The upper partner has both arms fully extended, one arm holding the partner, the other pushing off from the lower hoop; the lower partner may not have arms fully extended and holds the partner by the hand/wrist.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</si>
  <si>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Upper partner: </t>
    </r>
    <r>
      <rPr>
        <sz val="11"/>
        <color theme="1"/>
        <rFont val="Aptos Light"/>
        <family val="2"/>
      </rPr>
      <t>is in an inverted position, hanging under the knees.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</si>
  <si>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Lower partner: </t>
    </r>
    <r>
      <rPr>
        <sz val="11"/>
        <color theme="1"/>
        <rFont val="Aptos Light"/>
        <family val="2"/>
      </rPr>
      <t>is in an inverted position, not in contact with the hoop.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</si>
  <si>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Only the upper partner is in contact with the hoop under the knees.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</si>
  <si>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Arm position: </t>
    </r>
    <r>
      <rPr>
        <sz val="11"/>
        <color theme="1"/>
        <rFont val="Aptos Light"/>
        <family val="2"/>
      </rPr>
      <t>Both partners have arms in an optional fixed position without contact with the hoop.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</si>
  <si>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Upper partner: </t>
    </r>
    <r>
      <rPr>
        <sz val="11"/>
        <color theme="1"/>
        <rFont val="Aptos Light"/>
        <family val="2"/>
      </rPr>
      <t>is in an inverted position, hanging under the knees, holding the partner in a fixed position by the feet.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</si>
  <si>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Lower partner: </t>
    </r>
    <r>
      <rPr>
        <sz val="11"/>
        <color theme="1"/>
        <rFont val="Aptos Light"/>
        <family val="2"/>
      </rPr>
      <t>is in an inverted position, hanging by the feet of the upper partner, legs fully extended, not in contact with the hoop.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</si>
  <si>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Only the upper partner is in contact with the hoop under the knees and with hands.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</si>
  <si>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Arm position: </t>
    </r>
    <r>
      <rPr>
        <sz val="11"/>
        <color theme="1"/>
        <rFont val="Aptos Light"/>
        <family val="2"/>
      </rPr>
      <t>The upper partner has both arms fully extended to the maximum shoulder width; the lower partner has arms in an optional fixed position without contact with the hoop.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</si>
  <si>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Upper partner: </t>
    </r>
    <r>
      <rPr>
        <sz val="11"/>
        <color theme="1"/>
        <rFont val="Aptos Light"/>
        <family val="2"/>
      </rPr>
      <t>is in an inverted position, hanging under the knees, pushing the hoop away with arms.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</si>
  <si>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Lower partner: </t>
    </r>
    <r>
      <rPr>
        <sz val="11"/>
        <color theme="1"/>
        <rFont val="Aptos Light"/>
        <family val="2"/>
      </rPr>
      <t>is in an inverted position, hanging in the armpit area of the upper partner by the feet, legs fully extended, not in contact with the hoop.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</si>
  <si>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The upper partner is in contact with the hoop with back, neck, shoulder, hand; the lower partner is in contact by hand</t>
    </r>
    <r>
      <rPr>
        <b/>
        <sz val="11"/>
        <color theme="1"/>
        <rFont val="Aptos Light"/>
        <family val="2"/>
      </rPr>
      <t>.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</si>
  <si>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Arm position: </t>
    </r>
    <r>
      <rPr>
        <sz val="11"/>
        <color theme="1"/>
        <rFont val="Aptos Light"/>
        <family val="2"/>
      </rPr>
      <t>Both have arms fully extended.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</si>
  <si>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Upper partner: </t>
    </r>
    <r>
      <rPr>
        <sz val="11"/>
        <color theme="1"/>
        <rFont val="Aptos Light"/>
        <family val="2"/>
      </rPr>
      <t>in an Amazon position, holding the back leg of the lower partner with legs.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</si>
  <si>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Lower partner: </t>
    </r>
    <r>
      <rPr>
        <sz val="11"/>
        <color theme="1"/>
        <rFont val="Aptos Light"/>
        <family val="2"/>
      </rPr>
      <t>in a front split position, one arm holding the lower hoop, the other arm holding the ankle of the same leg.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</si>
  <si>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Only the upper partner is in contact with the hoop in the hip area, buttocks (optionally), foot, heel optionally.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</si>
  <si>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Arm position: </t>
    </r>
    <r>
      <rPr>
        <sz val="11"/>
        <color theme="1"/>
        <rFont val="Aptos Light"/>
        <family val="2"/>
      </rPr>
      <t>The upper partner has arms fully extended; the lower partner has arms in an optional fixed position without contact with the hoop</t>
    </r>
    <r>
      <rPr>
        <b/>
        <sz val="11"/>
        <color theme="1"/>
        <rFont val="Aptos Light"/>
        <family val="2"/>
      </rPr>
      <t>.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</si>
  <si>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Upper partner: </t>
    </r>
    <r>
      <rPr>
        <sz val="11"/>
        <color theme="1"/>
        <rFont val="Aptos Light"/>
        <family val="2"/>
      </rPr>
      <t>in a Ring position holding the lower partner with both hands by the neck, one leg between the thighs of the lower partner.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</si>
  <si>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  </t>
    </r>
    <r>
      <rPr>
        <b/>
        <sz val="11"/>
        <color theme="1"/>
        <rFont val="Aptos Light"/>
        <family val="2"/>
      </rPr>
      <t xml:space="preserve">Lower partner: </t>
    </r>
    <r>
      <rPr>
        <sz val="11"/>
        <color theme="1"/>
        <rFont val="Aptos Light"/>
        <family val="2"/>
      </rPr>
      <t>is in a plank position horizontal to the ground without contact with the hoop, legs fully extended and may be crossed.</t>
    </r>
  </si>
  <si>
    <r>
      <t>1.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Endurance: </t>
    </r>
    <r>
      <rPr>
        <sz val="11"/>
        <color theme="1"/>
        <rFont val="Aptos Light"/>
        <family val="2"/>
      </rPr>
      <t>2 seconds.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</si>
  <si>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behind the knees.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</si>
  <si>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Arm position: </t>
    </r>
    <r>
      <rPr>
        <sz val="11"/>
        <color theme="1"/>
        <rFont val="Aptos Light"/>
        <family val="2"/>
      </rPr>
      <t>in an optional fixed position without contact with the hoop.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</si>
  <si>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Leg position: </t>
    </r>
    <r>
      <rPr>
        <sz val="11"/>
        <color theme="1"/>
        <rFont val="Aptos Light"/>
        <family val="2"/>
      </rPr>
      <t>legs are bent together, feet are hooked under the partner.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</si>
  <si>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lower partner is in contact with the lower hoop with hips and upper parts of the legs, upper partner in a sitting balance on the lower partner without contact with the hoop.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</si>
  <si>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Leg position: </t>
    </r>
    <r>
      <rPr>
        <sz val="11"/>
        <color theme="1"/>
        <rFont val="Aptos Light"/>
        <family val="2"/>
      </rPr>
      <t>knees are together.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</si>
  <si>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Body position: </t>
    </r>
    <r>
      <rPr>
        <sz val="11"/>
        <color theme="1"/>
        <rFont val="Aptos Light"/>
        <family val="2"/>
      </rPr>
      <t>upper partner in an upright position, lower partner inverted, partners must be mirrored.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</si>
  <si>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only upper partner in the hip/buttock area, hands.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</si>
  <si>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Arm position: </t>
    </r>
    <r>
      <rPr>
        <sz val="11"/>
        <color theme="1"/>
        <rFont val="Aptos Light"/>
        <family val="2"/>
      </rPr>
      <t>upper partner holds the hoop with hands, arms are fully extended, lower partner has arms in an optional fixed position without contact with the hoop.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</si>
  <si>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Upper partner: </t>
    </r>
    <r>
      <rPr>
        <sz val="11"/>
        <color theme="1"/>
        <rFont val="Aptos Light"/>
        <family val="2"/>
      </rPr>
      <t>balances on the back, legs are fully extended and the feet hold the lower partner under the neck and between the legs.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</si>
  <si>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Lower partner: </t>
    </r>
    <r>
      <rPr>
        <sz val="11"/>
        <color theme="1"/>
        <rFont val="Aptos Light"/>
        <family val="2"/>
      </rPr>
      <t>is in a plank position horizontal to the ground without contact with the hoop, legs are fully extended together.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</si>
  <si>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Contact points: </t>
    </r>
    <r>
      <rPr>
        <sz val="11"/>
        <color theme="1"/>
        <rFont val="Aptos Light"/>
        <family val="2"/>
      </rPr>
      <t>upper partner legs, lower partner hands.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</si>
  <si>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Arm position: </t>
    </r>
    <r>
      <rPr>
        <sz val="11"/>
        <color theme="1"/>
        <rFont val="Aptos Light"/>
        <family val="2"/>
      </rPr>
      <t>both have arms fully extended.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</si>
  <si>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Leg position: </t>
    </r>
    <r>
      <rPr>
        <sz val="11"/>
        <color theme="1"/>
        <rFont val="Aptos Light"/>
        <family val="2"/>
      </rPr>
      <t>both have legs fully extended, upper partner has legs spread, lower fully extended together</t>
    </r>
    <r>
      <rPr>
        <b/>
        <sz val="11"/>
        <color theme="1"/>
        <rFont val="Aptos Light"/>
        <family val="2"/>
      </rPr>
      <t>.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</si>
  <si>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   </t>
    </r>
    <r>
      <rPr>
        <b/>
        <sz val="11"/>
        <color theme="1"/>
        <rFont val="Aptos Light"/>
        <family val="2"/>
      </rPr>
      <t xml:space="preserve">Body position: </t>
    </r>
    <r>
      <rPr>
        <sz val="11"/>
        <color theme="1"/>
        <rFont val="Aptos Light"/>
        <family val="2"/>
      </rPr>
      <t>upper partner in an inverted position, lower partner upright.</t>
    </r>
  </si>
  <si>
    <r>
      <t xml:space="preserve">5.    Body position: </t>
    </r>
    <r>
      <rPr>
        <sz val="11"/>
        <color theme="1"/>
        <rFont val="Aptos Light"/>
        <family val="2"/>
      </rPr>
      <t>upright, partners must be mirrored.</t>
    </r>
  </si>
  <si>
    <r>
      <t>1.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Wytrzymałość: </t>
    </r>
    <r>
      <rPr>
        <sz val="11"/>
        <color theme="1"/>
        <rFont val="Aptos Light"/>
        <family val="2"/>
      </rPr>
      <t>2 sekundy.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</si>
  <si>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Punkty kontaktu: </t>
    </r>
    <r>
      <rPr>
        <sz val="11"/>
        <color theme="1"/>
        <rFont val="Aptos Light"/>
        <family val="2"/>
      </rPr>
      <t>górny partner jest w kontakcie z obręczą nogami i biodrami, dolny partner tylko ręką.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</si>
  <si>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ramion: </t>
    </r>
    <r>
      <rPr>
        <sz val="11"/>
        <color theme="1"/>
        <rFont val="Aptos Light"/>
        <family val="2"/>
      </rPr>
      <t>obaj partnerzy mają obie ręce w pełni wyprostowane.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</si>
  <si>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Górny partner: </t>
    </r>
    <r>
      <rPr>
        <sz val="11"/>
        <color theme="1"/>
        <rFont val="Aptos Light"/>
        <family val="2"/>
      </rPr>
      <t>jest w odwróconej pozycji w rozwidleniu frontalnym z zakresem co najmniej 160°, jedną ręką trzyma tę samą nogę za stopę/kostkę, drugą ręką trzyma nogę partnera na wysokości łydki.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</si>
  <si>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Dolny partner: </t>
    </r>
    <r>
      <rPr>
        <sz val="11"/>
        <color theme="1"/>
        <rFont val="Aptos Light"/>
        <family val="2"/>
      </rPr>
      <t>jest w wyprostowanej pozycji w rozwidleniu frontalnym z zakresem co najmniej 160°, jedną ręką trzyma przeciwną nogę za stopę/kostkę, drugą ręką trzyma dolną obręcz.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</si>
  <si>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Punkty kontaktu: </t>
    </r>
    <r>
      <rPr>
        <sz val="11"/>
        <color theme="1"/>
        <rFont val="Aptos Light"/>
        <family val="2"/>
      </rPr>
      <t>górny partner jest w kontakcie z obręczą rękami, dolny partner rękami i biodrami.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</si>
  <si>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Górny partner: </t>
    </r>
    <r>
      <rPr>
        <sz val="11"/>
        <color theme="1"/>
        <rFont val="Aptos Light"/>
        <family val="2"/>
      </rPr>
      <t>w rozwidleniu frontalnym co najmniej 180°, obiema rękami trzyma górną obręcz, stopa przedniej nogi opiera się o plecy/szyję partnera, przednia noga jest pozioma do ziemi</t>
    </r>
    <r>
      <rPr>
        <b/>
        <sz val="11"/>
        <color theme="1"/>
        <rFont val="Aptos Light"/>
        <family val="2"/>
      </rPr>
      <t>.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</si>
  <si>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Dolny partner: </t>
    </r>
    <r>
      <rPr>
        <sz val="11"/>
        <color theme="1"/>
        <rFont val="Aptos Light"/>
        <family val="2"/>
      </rPr>
      <t>w pozycji ptaka, nogi wyżej niż dolna obręcz</t>
    </r>
    <r>
      <rPr>
        <b/>
        <sz val="11"/>
        <color theme="1"/>
        <rFont val="Aptos Light"/>
        <family val="2"/>
      </rPr>
      <t>.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</si>
  <si>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Punkty kontaktu: </t>
    </r>
    <r>
      <rPr>
        <sz val="11"/>
        <color theme="1"/>
        <rFont val="Aptos Light"/>
        <family val="2"/>
      </rPr>
      <t>górny partner nogi, pośladki, dolny partner obie ręce i stopa.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</si>
  <si>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ramion: </t>
    </r>
    <r>
      <rPr>
        <sz val="11"/>
        <color theme="1"/>
        <rFont val="Aptos Light"/>
        <family val="2"/>
      </rPr>
      <t>górny partner ma ręce w pełni wyprostowane i trzyma partnera za kostkę tylnej nogi, dolny partner może mieć zgięte ręce i trzyma się górnej obręczy.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</si>
  <si>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Górny partner: </t>
    </r>
    <r>
      <rPr>
        <sz val="11"/>
        <color theme="1"/>
        <rFont val="Aptos Light"/>
        <family val="2"/>
      </rPr>
      <t>ma nogi w pełni wyprostowane (z wyjątkiem stóp) i jest w odwróconej pozycji.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</si>
  <si>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Dolny partner: </t>
    </r>
    <r>
      <rPr>
        <sz val="11"/>
        <color theme="1"/>
        <rFont val="Aptos Light"/>
        <family val="2"/>
      </rPr>
      <t>w wyprostowanej pozycji w rozwidleniu frontalnym z zakresem co najmniej 160°.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</si>
  <si>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Punkty kontaktu: </t>
    </r>
    <r>
      <rPr>
        <sz val="11"/>
        <color theme="1"/>
        <rFont val="Aptos Light"/>
        <family val="2"/>
      </rPr>
      <t>górny partner jest w kontakcie z obręczą/smyczkami za kostką, obie ręce, dolny partner pod kolanami na dolnej obręczy.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</si>
  <si>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ramion: </t>
    </r>
    <r>
      <rPr>
        <sz val="11"/>
        <color theme="1"/>
        <rFont val="Aptos Light"/>
        <family val="2"/>
      </rPr>
      <t>górny partner ma ręce w pełni wyprostowane, dolny partner ma ręce w pełni wyprostowane i trzyma stopę tylnej nogi partnera.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</si>
  <si>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Górny partner: </t>
    </r>
    <r>
      <rPr>
        <sz val="11"/>
        <color theme="1"/>
        <rFont val="Aptos Light"/>
        <family val="2"/>
      </rPr>
      <t>jest w pozycji rozwidlenia frontalnego co najmniej 160°.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</si>
  <si>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Dolny partner: </t>
    </r>
    <r>
      <rPr>
        <sz val="11"/>
        <color theme="1"/>
        <rFont val="Aptos Light"/>
        <family val="2"/>
      </rPr>
      <t>wisi pod kolanami na dolnej obręczy i zbliża się do nogi partnera.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</si>
  <si>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Punkty kontaktu: </t>
    </r>
    <r>
      <rPr>
        <sz val="11"/>
        <color theme="1"/>
        <rFont val="Aptos Light"/>
        <family val="2"/>
      </rPr>
      <t>tylko górny partner jest w kontakcie z obręczą w obszarze bioder, pośladków (opcjonalnie), jedno stopa, pięta opcjonalnie.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</si>
  <si>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ramion: </t>
    </r>
    <r>
      <rPr>
        <sz val="11"/>
        <color theme="1"/>
        <rFont val="Aptos Light"/>
        <family val="2"/>
      </rPr>
      <t>górny partner może nie mieć w pełni wyprostowanych rąk, dolny partner ma obie ręce w pełni wyprostowane, jedna trzyma dolną obręcz, druga trzyma przednią nogę za kostkę/stopę.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</si>
  <si>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Górny partner: </t>
    </r>
    <r>
      <rPr>
        <sz val="11"/>
        <color theme="1"/>
        <rFont val="Aptos Light"/>
        <family val="2"/>
      </rPr>
      <t>w pozycji Ring z co najmniej 160° w rozwidleniu frontalnym i trzyma partnera jedną ręką za kostkę/stopę, drugą ręką trzyma własną kostkę/stopę.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</si>
  <si>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Dolny partner: </t>
    </r>
    <r>
      <rPr>
        <sz val="11"/>
        <color theme="1"/>
        <rFont val="Aptos Light"/>
        <family val="2"/>
      </rPr>
      <t>jest w pozycji rozwidlenia frontalnego co najmniej 160° w wyprostowanej pozycji ciała, w kontakcie z obręczą jest jedna ręka.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</si>
  <si>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Punkty kontaktu: </t>
    </r>
    <r>
      <rPr>
        <sz val="11"/>
        <color theme="1"/>
        <rFont val="Aptos Light"/>
        <family val="2"/>
      </rPr>
      <t>tylko górny partner jest w kontakcie z obręczą pod kolanami i jedną ręką.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</si>
  <si>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ramion: </t>
    </r>
    <r>
      <rPr>
        <sz val="11"/>
        <color theme="1"/>
        <rFont val="Aptos Light"/>
        <family val="2"/>
      </rPr>
      <t>górny partner ma obie ręce w pełni wyprostowane, jedna ręka trzyma partnera, druga odpycha się od dolnej obręczy, dolny partner może nie mieć w pełni wyprostowanych rąk i trzyma się partnera za rękę/nadgarstek.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</si>
  <si>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Górny partner: </t>
    </r>
    <r>
      <rPr>
        <sz val="11"/>
        <color theme="1"/>
        <rFont val="Aptos Light"/>
        <family val="2"/>
      </rPr>
      <t>jest w odwróconej pozycji, wiszący pod kolanami.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</si>
  <si>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Dolny partner: </t>
    </r>
    <r>
      <rPr>
        <sz val="11"/>
        <color theme="1"/>
        <rFont val="Aptos Light"/>
        <family val="2"/>
      </rPr>
      <t>jest w odwróconej pozycji, nie jest w kontakcie z obręczą.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</si>
  <si>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Punkty kontaktu: </t>
    </r>
    <r>
      <rPr>
        <sz val="11"/>
        <color theme="1"/>
        <rFont val="Aptos Light"/>
        <family val="2"/>
      </rPr>
      <t>tylko górny partner jest w kontakcie z obręczą pod kolanami.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</si>
  <si>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ramion: </t>
    </r>
    <r>
      <rPr>
        <sz val="11"/>
        <color theme="1"/>
        <rFont val="Aptos Light"/>
        <family val="2"/>
      </rPr>
      <t>obaj partnerzy mają ręce w opcjonalnej, stałej pozycji bez kontaktu z obręczą.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</si>
  <si>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Górny partner: </t>
    </r>
    <r>
      <rPr>
        <sz val="11"/>
        <color theme="1"/>
        <rFont val="Aptos Light"/>
        <family val="2"/>
      </rPr>
      <t>jest w odwróconej pozycji, wiszący pod kolanami, trzyma partnera w stałej pozycji za stopy</t>
    </r>
    <r>
      <rPr>
        <b/>
        <sz val="11"/>
        <color theme="1"/>
        <rFont val="Aptos Light"/>
        <family val="2"/>
      </rPr>
      <t>.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</si>
  <si>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Dolny partner: </t>
    </r>
    <r>
      <rPr>
        <sz val="11"/>
        <color theme="1"/>
        <rFont val="Aptos Light"/>
        <family val="2"/>
      </rPr>
      <t>jest w odwróconej pozycji, wiszący za stopy górnego partnera, nogi ma w pełni wyprostowane, nie jest w kontakcie z obręczą.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</si>
  <si>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Punkty kontaktu: </t>
    </r>
    <r>
      <rPr>
        <sz val="11"/>
        <color theme="1"/>
        <rFont val="Aptos Light"/>
        <family val="2"/>
      </rPr>
      <t>tylko górny partner jest w kontakcie z obręczą pod kolanami i rękami.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</si>
  <si>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ramion: </t>
    </r>
    <r>
      <rPr>
        <sz val="11"/>
        <color theme="1"/>
        <rFont val="Aptos Light"/>
        <family val="2"/>
      </rPr>
      <t>górny partner ma obie ręce w pełni wyprostowane na maksymalną szerokość ramion, dolny partner ma ręce w opcjonalnej, stałej pozycji bez kontaktu z obręczą.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</si>
  <si>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Górny partner: </t>
    </r>
    <r>
      <rPr>
        <sz val="11"/>
        <color theme="1"/>
        <rFont val="Aptos Light"/>
        <family val="2"/>
      </rPr>
      <t>jest w odwróconej pozycji, wiszący pod kolanami, rękami odpycha obręcz od siebie.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</si>
  <si>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Dolny partner: </t>
    </r>
    <r>
      <rPr>
        <sz val="11"/>
        <color theme="1"/>
        <rFont val="Aptos Light"/>
        <family val="2"/>
      </rPr>
      <t>jest w odwróconej pozycji, wiszący w pachwinie górnego partnera za stopy, nogi w pełni wyprostowane, nie jest w kontakcie z obręczą.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</si>
  <si>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Punkty kontaktu: </t>
    </r>
    <r>
      <rPr>
        <sz val="11"/>
        <color theme="1"/>
        <rFont val="Aptos Light"/>
        <family val="2"/>
      </rPr>
      <t>górny partner jest w kontakcie z obręczą plecami, szyją, ramieniem, ręką, dolny partner jest w kontakcie ręką.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</si>
  <si>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ramion: </t>
    </r>
    <r>
      <rPr>
        <sz val="11"/>
        <color theme="1"/>
        <rFont val="Aptos Light"/>
        <family val="2"/>
      </rPr>
      <t>obaj mają ręce w pełni wyprostowane.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</si>
  <si>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Górny partner: </t>
    </r>
    <r>
      <rPr>
        <sz val="11"/>
        <color theme="1"/>
        <rFont val="Aptos Light"/>
        <family val="2"/>
      </rPr>
      <t>w pozycji Amazonki, nogami trzyma tylną nogę dolnego partnera.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</si>
  <si>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Dolny partner: </t>
    </r>
    <r>
      <rPr>
        <sz val="11"/>
        <color theme="1"/>
        <rFont val="Aptos Light"/>
        <family val="2"/>
      </rPr>
      <t>w pozycji rozwidlenia frontalnego, jedna ręka trzyma dolną obręcz, druga ręka trzyma za kostkę tej samej nogi.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</si>
  <si>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Punkty kontaktu: </t>
    </r>
    <r>
      <rPr>
        <sz val="11"/>
        <color theme="1"/>
        <rFont val="Aptos Light"/>
        <family val="2"/>
      </rPr>
      <t>tylko górny partner jest w kontakcie z obręczą w obszarze bioder, pośladków (opcjonalnie), stopa, pięta (opcjonalnie).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</si>
  <si>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ramion: </t>
    </r>
    <r>
      <rPr>
        <sz val="11"/>
        <color theme="1"/>
        <rFont val="Aptos Light"/>
        <family val="2"/>
      </rPr>
      <t>górny partner ma ręce w pełni wyprostowane, dolny partner ma ręce w opcjonalnej, stałej pozycji bez kontaktu z obręczą.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</si>
  <si>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Górny partner: </t>
    </r>
    <r>
      <rPr>
        <sz val="11"/>
        <color theme="1"/>
        <rFont val="Aptos Light"/>
        <family val="2"/>
      </rPr>
      <t>w pozycji Ring trzyma dolnego partnera obiema rękami za szyję, jedna noga jest między udami dolnego partnera.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</si>
  <si>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Dolny partner: </t>
    </r>
    <r>
      <rPr>
        <sz val="11"/>
        <color theme="1"/>
        <rFont val="Aptos Light"/>
        <family val="2"/>
      </rPr>
      <t>jest w pozycji deski, poziomo względem ziemi bez kontaktu z obręczą, nogi są w pełni wyprostowane i mogą być skrzyżowane.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</si>
  <si>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Punkty kontaktu: </t>
    </r>
    <r>
      <rPr>
        <sz val="11"/>
        <color theme="1"/>
        <rFont val="Aptos Light"/>
        <family val="2"/>
      </rPr>
      <t>pod kolanami.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</si>
  <si>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ramion: </t>
    </r>
    <r>
      <rPr>
        <sz val="11"/>
        <color theme="1"/>
        <rFont val="Aptos Light"/>
        <family val="2"/>
      </rPr>
      <t>w opcjonalnej, stałej pozycji bez kontaktu z obręczą.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</si>
  <si>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nóg: </t>
    </r>
    <r>
      <rPr>
        <sz val="11"/>
        <color theme="1"/>
        <rFont val="Aptos Light"/>
        <family val="2"/>
      </rPr>
      <t>nogi są zgięte przy sobie, stopy zahaczone pod partnerem.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</si>
  <si>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ciała: </t>
    </r>
    <r>
      <rPr>
        <sz val="11"/>
        <color theme="1"/>
        <rFont val="Aptos Light"/>
        <family val="2"/>
      </rPr>
      <t>wyprostowana, partnerzy muszą być lustrzanym odbiciem siebie.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</si>
  <si>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Punkty kontaktu: </t>
    </r>
    <r>
      <rPr>
        <sz val="11"/>
        <color theme="1"/>
        <rFont val="Aptos Light"/>
        <family val="2"/>
      </rPr>
      <t>dolny partner jest w kontakcie z dolną obręczą bokami i górną częścią nóg, górny partner w pozycji siedzącej balansuje na dolnym partnerze bez kontaktu z obręczą.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</si>
  <si>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nóg: </t>
    </r>
    <r>
      <rPr>
        <sz val="11"/>
        <color theme="1"/>
        <rFont val="Aptos Light"/>
        <family val="2"/>
      </rPr>
      <t>kolana są przy sobie.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</si>
  <si>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ciała: </t>
    </r>
    <r>
      <rPr>
        <sz val="11"/>
        <color theme="1"/>
        <rFont val="Aptos Light"/>
        <family val="2"/>
      </rPr>
      <t>górny partner w wyprostowanej pozycji, dolny odwrócony, partnerzy muszą być lustrzanym odbiciem siebie.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</si>
  <si>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Punkty kontaktu: </t>
    </r>
    <r>
      <rPr>
        <sz val="11"/>
        <color theme="1"/>
        <rFont val="Aptos Light"/>
        <family val="2"/>
      </rPr>
      <t>tylko górny partner w obszarze bioder/pośladków, ręce.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</si>
  <si>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ramion: </t>
    </r>
    <r>
      <rPr>
        <sz val="11"/>
        <color theme="1"/>
        <rFont val="Aptos Light"/>
        <family val="2"/>
      </rPr>
      <t>górny partner trzyma obręcz rękoma, ramiona są w pełni wyprostowane, dolny partner ma ramiona w opcjonalnej, stałej pozycji bez kontaktów z obręczą.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</si>
  <si>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Górny partner: </t>
    </r>
    <r>
      <rPr>
        <sz val="11"/>
        <color theme="1"/>
        <rFont val="Aptos Light"/>
        <family val="2"/>
      </rPr>
      <t>balansuje na plecach, nogi są w pełni wyprostowane i stopami trzyma dolnego partnera pod szyją i między nogami.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</si>
  <si>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Dolny partner: </t>
    </r>
    <r>
      <rPr>
        <sz val="11"/>
        <color theme="1"/>
        <rFont val="Aptos Light"/>
        <family val="2"/>
      </rPr>
      <t>jest w pozycji deski poziomo względem ziemi bez kontaktów z obręczą, nogi są w pełni wyprostowane przy sobie.</t>
    </r>
  </si>
  <si>
    <r>
      <t>2.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Punkty kontaktu: </t>
    </r>
    <r>
      <rPr>
        <sz val="11"/>
        <color theme="1"/>
        <rFont val="Aptos Light"/>
        <family val="2"/>
      </rPr>
      <t>górny partner nogi, dolny partner ręce.</t>
    </r>
  </si>
  <si>
    <r>
      <t>3.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ramion: </t>
    </r>
    <r>
      <rPr>
        <sz val="11"/>
        <color theme="1"/>
        <rFont val="Aptos Light"/>
        <family val="2"/>
      </rPr>
      <t>u obu ramiona są w pełni wyprostowane.</t>
    </r>
  </si>
  <si>
    <r>
      <t>4.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nóg: </t>
    </r>
    <r>
      <rPr>
        <sz val="11"/>
        <color theme="1"/>
        <rFont val="Aptos Light"/>
        <family val="2"/>
      </rPr>
      <t>u obu nogi są w pełni wyprostowane, górny partner ma nogi rozstawione, dolny ma nogi w pełni wyprostowane przy sobie.</t>
    </r>
  </si>
  <si>
    <r>
      <t>5.</t>
    </r>
    <r>
      <rPr>
        <b/>
        <sz val="7"/>
        <color theme="1"/>
        <rFont val="Times New Roman"/>
        <family val="1"/>
        <charset val="238"/>
      </rPr>
      <t xml:space="preserve">  </t>
    </r>
    <r>
      <rPr>
        <b/>
        <sz val="11"/>
        <color theme="1"/>
        <rFont val="Aptos Light"/>
        <family val="2"/>
      </rPr>
      <t xml:space="preserve">Pozycja ciała: </t>
    </r>
    <r>
      <rPr>
        <sz val="11"/>
        <color theme="1"/>
        <rFont val="Aptos Light"/>
        <family val="2"/>
      </rPr>
      <t>górny partner w odwróconej pozycji, dolny partner w wyprostowanej.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</si>
</sst>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Aptos Narrow"/>
      <family val="2"/>
      <charset val="238"/>
      <scheme val="minor"/>
    </font>
    <font>
      <sz val="8"/>
      <name val="Aptos Narrow"/>
      <family val="2"/>
      <charset val="238"/>
      <scheme val="minor"/>
    </font>
    <font>
      <b/>
      <sz val="11"/>
      <color theme="1"/>
      <name val="Aptos Narrow"/>
      <family val="2"/>
      <scheme val="minor"/>
    </font>
    <font>
      <sz val="8"/>
      <color theme="1"/>
      <name val="Aptos Narrow"/>
      <family val="2"/>
      <charset val="238"/>
      <scheme val="minor"/>
    </font>
    <font>
      <i/>
      <sz val="9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9"/>
      <color theme="1"/>
      <name val="Aptos Narrow"/>
      <family val="2"/>
      <charset val="238"/>
      <scheme val="minor"/>
    </font>
    <font>
      <b/>
      <sz val="16"/>
      <color rgb="FFF01497"/>
      <name val="Aptos Light"/>
      <family val="2"/>
    </font>
    <font>
      <sz val="11"/>
      <color theme="1"/>
      <name val="Calibri"/>
      <family val="2"/>
      <charset val="238"/>
    </font>
    <font>
      <b/>
      <sz val="11"/>
      <color theme="1"/>
      <name val="Aptos Light"/>
      <family val="2"/>
    </font>
    <font>
      <b/>
      <sz val="12"/>
      <color theme="1"/>
      <name val="Aptos Light"/>
      <family val="2"/>
    </font>
    <font>
      <sz val="11"/>
      <color theme="1"/>
      <name val="Aptos Light"/>
      <family val="2"/>
    </font>
    <font>
      <u/>
      <sz val="11"/>
      <color theme="10"/>
      <name val="Aptos Narrow"/>
      <family val="2"/>
      <charset val="238"/>
      <scheme val="minor"/>
    </font>
    <font>
      <b/>
      <sz val="9"/>
      <color theme="1"/>
      <name val="Aptos Narrow"/>
      <family val="2"/>
      <scheme val="minor"/>
    </font>
    <font>
      <sz val="11"/>
      <name val="Aptos Narrow"/>
      <family val="2"/>
      <charset val="238"/>
      <scheme val="minor"/>
    </font>
    <font>
      <b/>
      <sz val="8"/>
      <color theme="1"/>
      <name val="Aptos Narrow"/>
      <family val="2"/>
      <scheme val="minor"/>
    </font>
    <font>
      <b/>
      <sz val="7"/>
      <color theme="1"/>
      <name val="Times New Roman"/>
      <family val="1"/>
      <charset val="238"/>
    </font>
    <font>
      <sz val="7"/>
      <color theme="1"/>
      <name val="Times New Roman"/>
      <family val="1"/>
      <charset val="238"/>
    </font>
    <font>
      <b/>
      <i/>
      <sz val="11"/>
      <color theme="1"/>
      <name val="Aptos Light"/>
      <family val="2"/>
    </font>
    <font>
      <sz val="7"/>
      <color theme="1"/>
      <name val="Aptos Light"/>
      <family val="2"/>
    </font>
    <font>
      <b/>
      <sz val="7"/>
      <color theme="1"/>
      <name val="Aptos Light"/>
      <family val="2"/>
    </font>
    <font>
      <b/>
      <sz val="6"/>
      <color theme="1"/>
      <name val="Aptos Light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12"/>
      <color rgb="FF000000"/>
      <name val="Aptos Light"/>
      <family val="2"/>
    </font>
    <font>
      <sz val="11"/>
      <color rgb="FF000000"/>
      <name val="Aptos Light"/>
      <family val="2"/>
    </font>
  </fonts>
  <fills count="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125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0" fontId="0" fillId="0" borderId="0" xfId="0" quotePrefix="1"/>
    <xf numFmtId="0" fontId="0" fillId="0" borderId="0" xfId="0" quotePrefix="1" applyAlignment="1">
      <alignment horizontal="center"/>
    </xf>
    <xf numFmtId="0" fontId="0" fillId="0" borderId="0" xfId="0" applyAlignment="1">
      <alignment horizontal="left"/>
    </xf>
    <xf numFmtId="0" fontId="9" fillId="0" borderId="0" xfId="0" applyFont="1" applyAlignment="1">
      <alignment vertical="center"/>
    </xf>
    <xf numFmtId="0" fontId="9" fillId="0" borderId="8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1" fillId="0" borderId="13" xfId="0" applyFont="1" applyBorder="1" applyAlignment="1">
      <alignment vertical="center" wrapText="1"/>
    </xf>
    <xf numFmtId="0" fontId="9" fillId="0" borderId="13" xfId="0" applyFont="1" applyBorder="1" applyAlignment="1">
      <alignment vertical="center" wrapText="1"/>
    </xf>
    <xf numFmtId="0" fontId="9" fillId="0" borderId="12" xfId="0" applyFont="1" applyBorder="1" applyAlignment="1">
      <alignment vertical="center" wrapText="1"/>
    </xf>
    <xf numFmtId="0" fontId="11" fillId="0" borderId="12" xfId="0" applyFont="1" applyBorder="1" applyAlignment="1">
      <alignment vertical="center" wrapText="1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left" vertical="center" indent="10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0" fillId="0" borderId="11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8" fillId="0" borderId="15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0" fillId="0" borderId="0" xfId="0" applyProtection="1">
      <protection hidden="1"/>
    </xf>
    <xf numFmtId="0" fontId="2" fillId="0" borderId="1" xfId="0" applyFont="1" applyBorder="1" applyProtection="1">
      <protection hidden="1"/>
    </xf>
    <xf numFmtId="0" fontId="0" fillId="0" borderId="1" xfId="0" applyBorder="1" applyProtection="1">
      <protection locked="0" hidden="1"/>
    </xf>
    <xf numFmtId="14" fontId="0" fillId="0" borderId="1" xfId="0" applyNumberFormat="1" applyBorder="1" applyAlignment="1" applyProtection="1">
      <alignment horizontal="left"/>
      <protection locked="0" hidden="1"/>
    </xf>
    <xf numFmtId="0" fontId="12" fillId="0" borderId="0" xfId="1" applyProtection="1">
      <protection hidden="1"/>
    </xf>
    <xf numFmtId="0" fontId="2" fillId="0" borderId="1" xfId="0" applyFont="1" applyBorder="1" applyAlignment="1" applyProtection="1">
      <alignment horizontal="center"/>
      <protection hidden="1"/>
    </xf>
    <xf numFmtId="0" fontId="5" fillId="0" borderId="0" xfId="0" applyFont="1" applyProtection="1">
      <protection hidden="1"/>
    </xf>
    <xf numFmtId="0" fontId="0" fillId="0" borderId="1" xfId="0" applyBorder="1" applyAlignment="1" applyProtection="1">
      <alignment horizontal="center"/>
      <protection hidden="1"/>
    </xf>
    <xf numFmtId="0" fontId="3" fillId="0" borderId="0" xfId="0" applyFont="1" applyAlignment="1" applyProtection="1">
      <alignment horizontal="center" textRotation="90" wrapText="1"/>
      <protection hidden="1"/>
    </xf>
    <xf numFmtId="0" fontId="0" fillId="0" borderId="0" xfId="0" applyAlignment="1">
      <alignment horizontal="left" vertical="top" wrapText="1"/>
    </xf>
    <xf numFmtId="0" fontId="14" fillId="0" borderId="0" xfId="0" applyFont="1"/>
    <xf numFmtId="0" fontId="14" fillId="0" borderId="0" xfId="0" applyFont="1" applyAlignment="1">
      <alignment horizontal="center"/>
    </xf>
    <xf numFmtId="0" fontId="0" fillId="0" borderId="0" xfId="0" applyProtection="1">
      <protection locked="0" hidden="1"/>
    </xf>
    <xf numFmtId="0" fontId="14" fillId="0" borderId="0" xfId="0" applyFont="1" applyAlignment="1">
      <alignment horizontal="left"/>
    </xf>
    <xf numFmtId="0" fontId="0" fillId="3" borderId="0" xfId="0" applyFill="1" applyAlignment="1" applyProtection="1">
      <alignment horizontal="left"/>
      <protection locked="0" hidden="1"/>
    </xf>
    <xf numFmtId="0" fontId="0" fillId="0" borderId="1" xfId="0" applyBorder="1" applyProtection="1"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5" fillId="0" borderId="1" xfId="0" applyFont="1" applyBorder="1" applyProtection="1">
      <protection hidden="1"/>
    </xf>
    <xf numFmtId="0" fontId="14" fillId="0" borderId="0" xfId="0" quotePrefix="1" applyFont="1" applyAlignment="1">
      <alignment horizontal="center"/>
    </xf>
    <xf numFmtId="0" fontId="0" fillId="3" borderId="0" xfId="0" applyFill="1" applyAlignment="1" applyProtection="1">
      <alignment horizontal="center"/>
      <protection locked="0" hidden="1"/>
    </xf>
    <xf numFmtId="0" fontId="14" fillId="0" borderId="0" xfId="0" quotePrefix="1" applyFont="1" applyAlignment="1">
      <alignment horizontal="center" wrapText="1"/>
    </xf>
    <xf numFmtId="0" fontId="14" fillId="0" borderId="0" xfId="0" applyFont="1" applyAlignment="1">
      <alignment horizontal="center" wrapText="1"/>
    </xf>
    <xf numFmtId="0" fontId="11" fillId="0" borderId="13" xfId="0" applyFont="1" applyBorder="1" applyAlignment="1">
      <alignment horizontal="left" vertical="center" wrapText="1" indent="2"/>
    </xf>
    <xf numFmtId="0" fontId="9" fillId="0" borderId="13" xfId="0" applyFont="1" applyBorder="1" applyAlignment="1">
      <alignment horizontal="left" vertical="center" wrapText="1" indent="2"/>
    </xf>
    <xf numFmtId="0" fontId="9" fillId="0" borderId="12" xfId="0" applyFont="1" applyBorder="1" applyAlignment="1">
      <alignment horizontal="left" vertical="center" wrapText="1" indent="2"/>
    </xf>
    <xf numFmtId="0" fontId="11" fillId="0" borderId="13" xfId="0" applyFont="1" applyBorder="1" applyAlignment="1">
      <alignment horizontal="left" vertical="center" wrapText="1" indent="3"/>
    </xf>
    <xf numFmtId="0" fontId="9" fillId="0" borderId="13" xfId="0" applyFont="1" applyBorder="1" applyAlignment="1">
      <alignment horizontal="left" vertical="center" wrapText="1" indent="3"/>
    </xf>
    <xf numFmtId="0" fontId="9" fillId="0" borderId="12" xfId="0" applyFont="1" applyBorder="1" applyAlignment="1">
      <alignment horizontal="left" vertical="center" wrapText="1" indent="3"/>
    </xf>
    <xf numFmtId="0" fontId="11" fillId="0" borderId="13" xfId="0" applyFont="1" applyBorder="1" applyAlignment="1">
      <alignment horizontal="left" vertical="center" wrapText="1" indent="1"/>
    </xf>
    <xf numFmtId="0" fontId="9" fillId="0" borderId="13" xfId="0" applyFont="1" applyBorder="1" applyAlignment="1">
      <alignment horizontal="left" vertical="center" wrapText="1" indent="1"/>
    </xf>
    <xf numFmtId="0" fontId="9" fillId="0" borderId="12" xfId="0" applyFont="1" applyBorder="1" applyAlignment="1">
      <alignment horizontal="left" vertical="center" wrapText="1" indent="1"/>
    </xf>
    <xf numFmtId="0" fontId="11" fillId="0" borderId="0" xfId="0" applyFont="1" applyAlignment="1">
      <alignment horizontal="left" vertical="center" wrapText="1" indent="2"/>
    </xf>
    <xf numFmtId="0" fontId="9" fillId="0" borderId="0" xfId="0" applyFont="1" applyAlignment="1">
      <alignment horizontal="left" vertical="center" wrapText="1" indent="2"/>
    </xf>
    <xf numFmtId="0" fontId="9" fillId="0" borderId="16" xfId="0" applyFont="1" applyBorder="1" applyAlignment="1">
      <alignment horizontal="left" vertical="center" wrapText="1" indent="2"/>
    </xf>
    <xf numFmtId="0" fontId="9" fillId="0" borderId="14" xfId="0" applyFont="1" applyBorder="1" applyAlignment="1">
      <alignment horizontal="left" vertical="center" wrapText="1" indent="2"/>
    </xf>
    <xf numFmtId="0" fontId="9" fillId="0" borderId="11" xfId="0" applyFont="1" applyBorder="1" applyAlignment="1">
      <alignment horizontal="left" vertical="center" wrapText="1" indent="2"/>
    </xf>
    <xf numFmtId="0" fontId="9" fillId="0" borderId="10" xfId="0" applyFont="1" applyBorder="1" applyAlignment="1">
      <alignment vertical="center" wrapText="1"/>
    </xf>
    <xf numFmtId="0" fontId="11" fillId="0" borderId="12" xfId="0" applyFont="1" applyBorder="1" applyAlignment="1">
      <alignment horizontal="left" vertical="center" wrapText="1" indent="2"/>
    </xf>
    <xf numFmtId="0" fontId="9" fillId="0" borderId="13" xfId="0" applyFont="1" applyBorder="1" applyAlignment="1">
      <alignment horizontal="center" vertical="center" wrapText="1"/>
    </xf>
    <xf numFmtId="0" fontId="11" fillId="0" borderId="11" xfId="0" applyFont="1" applyBorder="1" applyAlignment="1">
      <alignment vertical="center" wrapText="1"/>
    </xf>
    <xf numFmtId="0" fontId="11" fillId="0" borderId="10" xfId="0" applyFont="1" applyBorder="1" applyAlignment="1">
      <alignment vertical="center" wrapText="1"/>
    </xf>
    <xf numFmtId="49" fontId="0" fillId="0" borderId="0" xfId="0" applyNumberFormat="1"/>
    <xf numFmtId="14" fontId="0" fillId="0" borderId="0" xfId="0" applyNumberFormat="1"/>
    <xf numFmtId="0" fontId="11" fillId="0" borderId="11" xfId="0" applyFont="1" applyBorder="1" applyAlignment="1">
      <alignment horizontal="left" vertical="center" wrapText="1" indent="3"/>
    </xf>
    <xf numFmtId="0" fontId="9" fillId="0" borderId="11" xfId="0" applyFont="1" applyBorder="1" applyAlignment="1">
      <alignment horizontal="left" vertical="center" wrapText="1" indent="3"/>
    </xf>
    <xf numFmtId="0" fontId="9" fillId="0" borderId="14" xfId="0" applyFont="1" applyBorder="1" applyAlignment="1">
      <alignment horizontal="left" vertical="center" wrapText="1" indent="3"/>
    </xf>
    <xf numFmtId="0" fontId="9" fillId="0" borderId="10" xfId="0" applyFont="1" applyBorder="1" applyAlignment="1">
      <alignment horizontal="left" vertical="center" wrapText="1" indent="3"/>
    </xf>
    <xf numFmtId="0" fontId="9" fillId="0" borderId="14" xfId="0" applyFont="1" applyBorder="1" applyAlignment="1">
      <alignment vertical="center" wrapText="1"/>
    </xf>
    <xf numFmtId="0" fontId="11" fillId="0" borderId="0" xfId="0" applyFont="1" applyAlignment="1">
      <alignment vertical="center" wrapText="1"/>
    </xf>
    <xf numFmtId="0" fontId="9" fillId="0" borderId="10" xfId="0" applyFont="1" applyBorder="1" applyAlignment="1">
      <alignment horizontal="left" vertical="center" wrapText="1" indent="2"/>
    </xf>
    <xf numFmtId="0" fontId="19" fillId="0" borderId="14" xfId="0" applyFont="1" applyBorder="1" applyAlignment="1">
      <alignment vertical="center" wrapText="1"/>
    </xf>
    <xf numFmtId="0" fontId="20" fillId="0" borderId="14" xfId="0" applyFont="1" applyBorder="1" applyAlignment="1">
      <alignment vertical="center" wrapText="1"/>
    </xf>
    <xf numFmtId="0" fontId="11" fillId="0" borderId="10" xfId="0" applyFont="1" applyBorder="1" applyAlignment="1">
      <alignment horizontal="left" vertical="center" wrapText="1" indent="3"/>
    </xf>
    <xf numFmtId="0" fontId="11" fillId="0" borderId="0" xfId="0" applyFont="1" applyAlignment="1">
      <alignment horizontal="left" vertical="center" wrapText="1" indent="3"/>
    </xf>
    <xf numFmtId="0" fontId="20" fillId="0" borderId="10" xfId="0" applyFont="1" applyBorder="1" applyAlignment="1">
      <alignment horizontal="left" vertical="center" wrapText="1" indent="2"/>
    </xf>
    <xf numFmtId="0" fontId="19" fillId="0" borderId="10" xfId="0" applyFont="1" applyBorder="1" applyAlignment="1">
      <alignment horizontal="left" vertical="center" wrapText="1" indent="2"/>
    </xf>
    <xf numFmtId="0" fontId="20" fillId="0" borderId="14" xfId="0" applyFont="1" applyBorder="1" applyAlignment="1">
      <alignment horizontal="left" vertical="center" wrapText="1" indent="2"/>
    </xf>
    <xf numFmtId="0" fontId="21" fillId="0" borderId="14" xfId="0" applyFont="1" applyBorder="1" applyAlignment="1">
      <alignment horizontal="left" vertical="center" wrapText="1" indent="2"/>
    </xf>
    <xf numFmtId="0" fontId="9" fillId="0" borderId="11" xfId="0" applyFont="1" applyBorder="1" applyAlignment="1">
      <alignment horizontal="left" vertical="center" wrapText="1" indent="1"/>
    </xf>
    <xf numFmtId="0" fontId="9" fillId="0" borderId="10" xfId="0" applyFont="1" applyBorder="1" applyAlignment="1">
      <alignment horizontal="left" vertical="center" wrapText="1" indent="1"/>
    </xf>
    <xf numFmtId="0" fontId="0" fillId="0" borderId="0" xfId="0" applyAlignment="1">
      <alignment vertical="center" wrapText="1"/>
    </xf>
    <xf numFmtId="0" fontId="9" fillId="0" borderId="0" xfId="0" applyFont="1" applyAlignment="1">
      <alignment vertical="center" wrapText="1"/>
    </xf>
    <xf numFmtId="0" fontId="9" fillId="0" borderId="0" xfId="0" applyFont="1" applyAlignment="1">
      <alignment horizontal="left" vertical="center" wrapText="1" indent="1"/>
    </xf>
    <xf numFmtId="0" fontId="11" fillId="0" borderId="0" xfId="0" applyFont="1" applyAlignment="1">
      <alignment vertical="top" wrapText="1"/>
    </xf>
    <xf numFmtId="0" fontId="2" fillId="2" borderId="3" xfId="0" applyFont="1" applyFill="1" applyBorder="1" applyAlignment="1" applyProtection="1">
      <alignment horizontal="center"/>
      <protection hidden="1"/>
    </xf>
    <xf numFmtId="0" fontId="2" fillId="2" borderId="4" xfId="0" applyFont="1" applyFill="1" applyBorder="1" applyAlignment="1" applyProtection="1">
      <alignment horizontal="center"/>
      <protection hidden="1"/>
    </xf>
    <xf numFmtId="0" fontId="2" fillId="2" borderId="5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6" xfId="0" applyBorder="1" applyAlignment="1" applyProtection="1">
      <alignment horizontal="center"/>
      <protection hidden="1"/>
    </xf>
    <xf numFmtId="0" fontId="13" fillId="0" borderId="0" xfId="0" applyFont="1" applyAlignment="1" applyProtection="1">
      <alignment horizontal="center"/>
      <protection hidden="1"/>
    </xf>
    <xf numFmtId="0" fontId="12" fillId="0" borderId="0" xfId="1" applyBorder="1" applyAlignment="1" applyProtection="1">
      <alignment horizontal="center"/>
      <protection hidden="1"/>
    </xf>
    <xf numFmtId="0" fontId="12" fillId="0" borderId="0" xfId="1" applyAlignment="1" applyProtection="1">
      <alignment horizontal="center"/>
      <protection hidden="1"/>
    </xf>
    <xf numFmtId="0" fontId="3" fillId="0" borderId="2" xfId="0" applyFont="1" applyBorder="1" applyAlignment="1" applyProtection="1">
      <alignment horizontal="center" textRotation="90" wrapText="1"/>
      <protection hidden="1"/>
    </xf>
    <xf numFmtId="0" fontId="15" fillId="0" borderId="2" xfId="0" quotePrefix="1" applyFont="1" applyBorder="1" applyAlignment="1" applyProtection="1">
      <alignment horizontal="left" vertical="center" wrapText="1"/>
      <protection hidden="1"/>
    </xf>
    <xf numFmtId="0" fontId="15" fillId="0" borderId="0" xfId="0" applyFont="1" applyAlignment="1" applyProtection="1">
      <alignment horizontal="left" vertical="center" wrapText="1"/>
      <protection hidden="1"/>
    </xf>
    <xf numFmtId="0" fontId="15" fillId="0" borderId="2" xfId="0" applyFont="1" applyBorder="1" applyAlignment="1" applyProtection="1">
      <alignment horizontal="left" vertical="center" wrapText="1"/>
      <protection hidden="1"/>
    </xf>
    <xf numFmtId="0" fontId="4" fillId="0" borderId="1" xfId="0" applyFont="1" applyBorder="1" applyAlignment="1" applyProtection="1">
      <alignment horizontal="left" vertical="top"/>
      <protection hidden="1"/>
    </xf>
    <xf numFmtId="0" fontId="4" fillId="0" borderId="1" xfId="0" applyFont="1" applyBorder="1" applyAlignment="1" applyProtection="1">
      <alignment horizontal="left" vertical="top" wrapText="1"/>
      <protection hidden="1"/>
    </xf>
    <xf numFmtId="0" fontId="0" fillId="0" borderId="1" xfId="0" applyBorder="1" applyAlignment="1" applyProtection="1">
      <alignment horizontal="right"/>
      <protection hidden="1"/>
    </xf>
    <xf numFmtId="0" fontId="6" fillId="0" borderId="7" xfId="0" applyFont="1" applyBorder="1" applyAlignment="1" applyProtection="1">
      <alignment horizontal="left" vertical="top"/>
      <protection hidden="1"/>
    </xf>
    <xf numFmtId="0" fontId="2" fillId="0" borderId="3" xfId="0" applyFont="1" applyBorder="1" applyAlignment="1" applyProtection="1">
      <alignment horizontal="left"/>
      <protection hidden="1"/>
    </xf>
    <xf numFmtId="0" fontId="2" fillId="0" borderId="5" xfId="0" applyFont="1" applyBorder="1" applyAlignment="1" applyProtection="1">
      <alignment horizontal="left"/>
      <protection hidden="1"/>
    </xf>
    <xf numFmtId="0" fontId="10" fillId="0" borderId="14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1" fillId="0" borderId="14" xfId="0" applyFont="1" applyBorder="1" applyAlignment="1">
      <alignment vertical="top" wrapText="1"/>
    </xf>
    <xf numFmtId="0" fontId="11" fillId="0" borderId="11" xfId="0" applyFont="1" applyBorder="1" applyAlignment="1">
      <alignment vertical="top" wrapText="1"/>
    </xf>
    <xf numFmtId="0" fontId="11" fillId="0" borderId="10" xfId="0" applyFont="1" applyBorder="1" applyAlignment="1">
      <alignment vertical="top" wrapText="1"/>
    </xf>
    <xf numFmtId="0" fontId="9" fillId="0" borderId="14" xfId="0" applyFont="1" applyBorder="1" applyAlignment="1">
      <alignment vertical="top" wrapText="1"/>
    </xf>
    <xf numFmtId="0" fontId="9" fillId="0" borderId="11" xfId="0" applyFont="1" applyBorder="1" applyAlignment="1">
      <alignment vertical="top" wrapText="1"/>
    </xf>
    <xf numFmtId="0" fontId="9" fillId="0" borderId="10" xfId="0" applyFont="1" applyBorder="1" applyAlignment="1">
      <alignment vertical="top" wrapText="1"/>
    </xf>
    <xf numFmtId="0" fontId="9" fillId="0" borderId="1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10" fillId="0" borderId="14" xfId="0" applyFont="1" applyBorder="1" applyAlignment="1">
      <alignment vertical="center" wrapText="1"/>
    </xf>
    <xf numFmtId="0" fontId="10" fillId="0" borderId="11" xfId="0" applyFont="1" applyBorder="1" applyAlignment="1">
      <alignment vertical="center" wrapText="1"/>
    </xf>
    <xf numFmtId="0" fontId="10" fillId="0" borderId="10" xfId="0" applyFont="1" applyBorder="1" applyAlignment="1">
      <alignment vertical="center" wrapText="1"/>
    </xf>
    <xf numFmtId="0" fontId="11" fillId="0" borderId="14" xfId="0" applyFont="1" applyBorder="1" applyAlignment="1">
      <alignment vertical="center" wrapText="1"/>
    </xf>
    <xf numFmtId="0" fontId="11" fillId="0" borderId="11" xfId="0" applyFont="1" applyBorder="1" applyAlignment="1">
      <alignment vertical="center" wrapText="1"/>
    </xf>
    <xf numFmtId="0" fontId="11" fillId="0" borderId="10" xfId="0" applyFont="1" applyBorder="1" applyAlignment="1">
      <alignment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</cellXfs>
  <cellStyles count="2">
    <cellStyle name="Hypertextový odkaz" xfId="1" builtinId="8"/>
    <cellStyle name="Normální" xfId="0" builtinId="0"/>
  </cellStyles>
  <dxfs count="5"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86ECC"/>
      <color rgb="FFFF19F4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List" dx="22" fmlaLink="Seznam!$C$9" fmlaRange="Seznam!$B$4:$B$6" noThreeD="1" sel="1" val="0"/>
</file>

<file path=xl/ctrlProps/ctrlProp10.xml><?xml version="1.0" encoding="utf-8"?>
<formControlPr xmlns="http://schemas.microsoft.com/office/spreadsheetml/2009/9/main" objectType="Drop" dropLines="20" dropStyle="combo" dx="22" fmlaLink="Seznam!$F$21" fmlaRange="Seznam!$E$12:$E$18" noThreeD="1" sel="1" val="0"/>
</file>

<file path=xl/ctrlProps/ctrlProp11.xml><?xml version="1.0" encoding="utf-8"?>
<formControlPr xmlns="http://schemas.microsoft.com/office/spreadsheetml/2009/9/main" objectType="Drop" dropLines="20" dropStyle="combo" dx="22" fmlaLink="Seznam!$F$22" fmlaRange="Seznam!$E$12:$E$18" noThreeD="1" sel="1" val="0"/>
</file>

<file path=xl/ctrlProps/ctrlProp12.xml><?xml version="1.0" encoding="utf-8"?>
<formControlPr xmlns="http://schemas.microsoft.com/office/spreadsheetml/2009/9/main" objectType="Drop" dropLines="20" dropStyle="combo" dx="22" fmlaLink="Seznam!$F$23" fmlaRange="Seznam!$E$12:$E$18" noThreeD="1" sel="1" val="0"/>
</file>

<file path=xl/ctrlProps/ctrlProp13.xml><?xml version="1.0" encoding="utf-8"?>
<formControlPr xmlns="http://schemas.microsoft.com/office/spreadsheetml/2009/9/main" objectType="Drop" dropLines="20" dropStyle="combo" dx="22" fmlaLink="Seznam!$F$24" fmlaRange="Seznam!$E$12:$E$18" noThreeD="1" sel="1" val="0"/>
</file>

<file path=xl/ctrlProps/ctrlProp14.xml><?xml version="1.0" encoding="utf-8"?>
<formControlPr xmlns="http://schemas.microsoft.com/office/spreadsheetml/2009/9/main" objectType="Drop" dropLines="20" dropStyle="combo" dx="22" fmlaLink="Seznam!$F$25" fmlaRange="Seznam!$E$12:$E$18" noThreeD="1" sel="1" val="0"/>
</file>

<file path=xl/ctrlProps/ctrlProp15.xml><?xml version="1.0" encoding="utf-8"?>
<formControlPr xmlns="http://schemas.microsoft.com/office/spreadsheetml/2009/9/main" objectType="Drop" dropLines="20" dropStyle="combo" dx="22" fmlaLink="Seznam!$F$26" fmlaRange="Seznam!$E$12:$E$18" noThreeD="1" sel="1" val="0"/>
</file>

<file path=xl/ctrlProps/ctrlProp16.xml><?xml version="1.0" encoding="utf-8"?>
<formControlPr xmlns="http://schemas.microsoft.com/office/spreadsheetml/2009/9/main" objectType="Drop" dropLines="20" dropStyle="combo" dx="22" fmlaLink="Seznam!$F$27" fmlaRange="Seznam!$E$12:$E$18" noThreeD="1" sel="1" val="0"/>
</file>

<file path=xl/ctrlProps/ctrlProp17.xml><?xml version="1.0" encoding="utf-8"?>
<formControlPr xmlns="http://schemas.microsoft.com/office/spreadsheetml/2009/9/main" objectType="Drop" dropLines="20" dropStyle="combo" dx="22" fmlaLink="Seznam!$F$28" fmlaRange="Seznam!$E$12:$E$18" noThreeD="1" sel="1" val="0"/>
</file>

<file path=xl/ctrlProps/ctrlProp18.xml><?xml version="1.0" encoding="utf-8"?>
<formControlPr xmlns="http://schemas.microsoft.com/office/spreadsheetml/2009/9/main" objectType="Drop" dropLines="20" dropStyle="combo" dx="22" fmlaLink="Seznam!$F$29" fmlaRange="Seznam!$E$12:$E$18" noThreeD="1" sel="1" val="0"/>
</file>

<file path=xl/ctrlProps/ctrlProp19.xml><?xml version="1.0" encoding="utf-8"?>
<formControlPr xmlns="http://schemas.microsoft.com/office/spreadsheetml/2009/9/main" objectType="Drop" dropLines="20" dropStyle="combo" dx="22" fmlaLink="Seznam!$F$30" fmlaRange="Seznam!$E$12:$E$18" noThreeD="1" sel="1" val="0"/>
</file>

<file path=xl/ctrlProps/ctrlProp2.xml><?xml version="1.0" encoding="utf-8"?>
<formControlPr xmlns="http://schemas.microsoft.com/office/spreadsheetml/2009/9/main" objectType="Drop" dropStyle="combo" dx="22" fmlaLink="Seznam!$F$3" fmlaRange="Seznam!$E$4:$E$8" noThreeD="1" sel="1" val="0"/>
</file>

<file path=xl/ctrlProps/ctrlProp20.xml><?xml version="1.0" encoding="utf-8"?>
<formControlPr xmlns="http://schemas.microsoft.com/office/spreadsheetml/2009/9/main" objectType="Drop" dropLines="20" dropStyle="combo" dx="22" fmlaLink="Seznam!$F$31" fmlaRange="Seznam!$E$12:$E$18" noThreeD="1" sel="1" val="0"/>
</file>

<file path=xl/ctrlProps/ctrlProp21.xml><?xml version="1.0" encoding="utf-8"?>
<formControlPr xmlns="http://schemas.microsoft.com/office/spreadsheetml/2009/9/main" objectType="Drop" dropLines="20" dropStyle="combo" dx="22" fmlaLink="Seznam!$F$32" fmlaRange="Seznam!$E$12:$E$18" noThreeD="1" sel="1" val="0"/>
</file>

<file path=xl/ctrlProps/ctrlProp22.xml><?xml version="1.0" encoding="utf-8"?>
<formControlPr xmlns="http://schemas.microsoft.com/office/spreadsheetml/2009/9/main" objectType="Drop" dropLines="20" dropStyle="combo" dx="22" fmlaLink="Seznam!$F$33" fmlaRange="Seznam!$E$12:$E$18" noThreeD="1" sel="1" val="0"/>
</file>

<file path=xl/ctrlProps/ctrlProp23.xml><?xml version="1.0" encoding="utf-8"?>
<formControlPr xmlns="http://schemas.microsoft.com/office/spreadsheetml/2009/9/main" objectType="Drop" dropLines="20" dropStyle="combo" dx="22" fmlaLink="Seznam!$F$34" fmlaRange="Seznam!$E$12:$E$18" noThreeD="1" sel="1" val="0"/>
</file>

<file path=xl/ctrlProps/ctrlProp24.xml><?xml version="1.0" encoding="utf-8"?>
<formControlPr xmlns="http://schemas.microsoft.com/office/spreadsheetml/2009/9/main" objectType="Drop" dropLines="20" dropStyle="combo" dx="22" fmlaLink="Seznam!$F$35" fmlaRange="Seznam!$E$12:$E$18" noThreeD="1" sel="1" val="0"/>
</file>

<file path=xl/ctrlProps/ctrlProp25.xml><?xml version="1.0" encoding="utf-8"?>
<formControlPr xmlns="http://schemas.microsoft.com/office/spreadsheetml/2009/9/main" objectType="Drop" dropLines="20" dropStyle="combo" dx="22" fmlaLink="Seznam!$F$36" fmlaRange="Seznam!$E$12:$E$18" noThreeD="1" sel="1" val="0"/>
</file>

<file path=xl/ctrlProps/ctrlProp26.xml><?xml version="1.0" encoding="utf-8"?>
<formControlPr xmlns="http://schemas.microsoft.com/office/spreadsheetml/2009/9/main" objectType="Drop" dropLines="20" dropStyle="combo" dx="22" fmlaLink="Seznam!$F$37" fmlaRange="Seznam!$E$12:$E$18" noThreeD="1" sel="1" val="0"/>
</file>

<file path=xl/ctrlProps/ctrlProp27.xml><?xml version="1.0" encoding="utf-8"?>
<formControlPr xmlns="http://schemas.microsoft.com/office/spreadsheetml/2009/9/main" objectType="Drop" dropLines="20" dropStyle="combo" dx="22" fmlaLink="Seznam!$F$38" fmlaRange="Seznam!$E$12:$E$18" noThreeD="1" sel="1" val="0"/>
</file>

<file path=xl/ctrlProps/ctrlProp28.xml><?xml version="1.0" encoding="utf-8"?>
<formControlPr xmlns="http://schemas.microsoft.com/office/spreadsheetml/2009/9/main" objectType="Drop" dropLines="20" dropStyle="combo" dx="22" fmlaLink="Seznam!$F$39" fmlaRange="Seznam!$E$12:$E$18" noThreeD="1" sel="1" val="0"/>
</file>

<file path=xl/ctrlProps/ctrlProp29.xml><?xml version="1.0" encoding="utf-8"?>
<formControlPr xmlns="http://schemas.microsoft.com/office/spreadsheetml/2009/9/main" objectType="Drop" dropLines="20" dropStyle="combo" dx="22" fmlaLink="Seznam!$F$40" fmlaRange="Seznam!$E$12:$E$18" noThreeD="1" sel="1" val="0"/>
</file>

<file path=xl/ctrlProps/ctrlProp3.xml><?xml version="1.0" encoding="utf-8"?>
<formControlPr xmlns="http://schemas.microsoft.com/office/spreadsheetml/2009/9/main" objectType="Drop" dropStyle="combo" dx="22" fmlaLink="Seznam!$H$3" fmlaRange="Seznam!$G$4:$G$7" noThreeD="1" sel="1" val="0"/>
</file>

<file path=xl/ctrlProps/ctrlProp30.xml><?xml version="1.0" encoding="utf-8"?>
<formControlPr xmlns="http://schemas.microsoft.com/office/spreadsheetml/2009/9/main" objectType="Drop" dropLines="20" dropStyle="combo" dx="22" fmlaLink="Seznam!$F$41" fmlaRange="Seznam!$E$12:$E$18" noThreeD="1" sel="1" val="0"/>
</file>

<file path=xl/ctrlProps/ctrlProp31.xml><?xml version="1.0" encoding="utf-8"?>
<formControlPr xmlns="http://schemas.microsoft.com/office/spreadsheetml/2009/9/main" objectType="Drop" dropLines="20" dropStyle="combo" dx="22" fmlaLink="Seznam!$F$42" fmlaRange="Seznam!$E$12:$E$18" noThreeD="1" sel="1" val="0"/>
</file>

<file path=xl/ctrlProps/ctrlProp4.xml><?xml version="1.0" encoding="utf-8"?>
<formControlPr xmlns="http://schemas.microsoft.com/office/spreadsheetml/2009/9/main" objectType="Drop" dropStyle="combo" dx="22" fmlaLink="Seznam!$J$3" fmlaRange="Seznam!$I$4:$I$7" noThreeD="1" sel="1" val="0"/>
</file>

<file path=xl/ctrlProps/ctrlProp5.xml><?xml version="1.0" encoding="utf-8"?>
<formControlPr xmlns="http://schemas.microsoft.com/office/spreadsheetml/2009/9/main" objectType="Drop" dropLines="20" dropStyle="combo" dx="22" fmlaLink="Seznam!$F$51" fmlaRange="Seznam!$Y$62:$Y$80" noThreeD="1" sel="1" val="0"/>
</file>

<file path=xl/ctrlProps/ctrlProp6.xml><?xml version="1.0" encoding="utf-8"?>
<formControlPr xmlns="http://schemas.microsoft.com/office/spreadsheetml/2009/9/main" objectType="Drop" dropLines="20" dropStyle="combo" dx="22" fmlaLink="Seznam!$F$54" fmlaRange="Seznam!$Y$62:$Y$80" noThreeD="1" sel="1" val="0"/>
</file>

<file path=xl/ctrlProps/ctrlProp7.xml><?xml version="1.0" encoding="utf-8"?>
<formControlPr xmlns="http://schemas.microsoft.com/office/spreadsheetml/2009/9/main" objectType="Drop" dropLines="20" dropStyle="combo" dx="22" fmlaLink="Seznam!$F$52" fmlaRange="Seznam!$Y$62:$Y$80" noThreeD="1" sel="1" val="0"/>
</file>

<file path=xl/ctrlProps/ctrlProp8.xml><?xml version="1.0" encoding="utf-8"?>
<formControlPr xmlns="http://schemas.microsoft.com/office/spreadsheetml/2009/9/main" objectType="Drop" dropLines="20" dropStyle="combo" dx="22" fmlaLink="Seznam!$F$55" fmlaRange="Seznam!$Y$62:$Y$80" noThreeD="1" sel="1" val="0"/>
</file>

<file path=xl/ctrlProps/ctrlProp9.xml><?xml version="1.0" encoding="utf-8"?>
<formControlPr xmlns="http://schemas.microsoft.com/office/spreadsheetml/2009/9/main" objectType="Drop" dropLines="20" dropStyle="combo" dx="22" fmlaLink="Seznam!$F$53" fmlaRange="Seznam!$Y$62:$Y$80" noThreeD="1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hyperlink" Target="https://pixabay.com/cs/polsko-vlajka-vnitrost%C3%A1tn%C3%AD-b%C3%ADl%C3%A1-26889/" TargetMode="External"/><Relationship Id="rId2" Type="http://schemas.openxmlformats.org/officeDocument/2006/relationships/hyperlink" Target="https://en.wikipedia.org/wiki/Great_Britain_at_the_2015_Summer_Universiade" TargetMode="External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hyperlink" Target="https://commons.wikimedia.org/wiki/Vlajky_%C4%8Cesko-Slovensk%C3%A1_republika_(1938-1939)" TargetMode="External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7.jpeg"/><Relationship Id="rId18" Type="http://schemas.openxmlformats.org/officeDocument/2006/relationships/image" Target="../media/image22.jpeg"/><Relationship Id="rId26" Type="http://schemas.openxmlformats.org/officeDocument/2006/relationships/image" Target="../media/image30.jpeg"/><Relationship Id="rId39" Type="http://schemas.openxmlformats.org/officeDocument/2006/relationships/image" Target="../media/image43.jpeg"/><Relationship Id="rId21" Type="http://schemas.openxmlformats.org/officeDocument/2006/relationships/image" Target="../media/image25.jpeg"/><Relationship Id="rId34" Type="http://schemas.openxmlformats.org/officeDocument/2006/relationships/image" Target="../media/image38.jpeg"/><Relationship Id="rId42" Type="http://schemas.openxmlformats.org/officeDocument/2006/relationships/image" Target="../media/image46.jpeg"/><Relationship Id="rId7" Type="http://schemas.openxmlformats.org/officeDocument/2006/relationships/image" Target="../media/image11.jpeg"/><Relationship Id="rId2" Type="http://schemas.openxmlformats.org/officeDocument/2006/relationships/image" Target="../media/image6.jpeg"/><Relationship Id="rId16" Type="http://schemas.openxmlformats.org/officeDocument/2006/relationships/image" Target="../media/image20.jpeg"/><Relationship Id="rId29" Type="http://schemas.openxmlformats.org/officeDocument/2006/relationships/image" Target="../media/image33.jpeg"/><Relationship Id="rId1" Type="http://schemas.openxmlformats.org/officeDocument/2006/relationships/image" Target="../media/image5.jpeg"/><Relationship Id="rId6" Type="http://schemas.openxmlformats.org/officeDocument/2006/relationships/image" Target="../media/image10.jpeg"/><Relationship Id="rId11" Type="http://schemas.openxmlformats.org/officeDocument/2006/relationships/image" Target="../media/image15.jpeg"/><Relationship Id="rId24" Type="http://schemas.openxmlformats.org/officeDocument/2006/relationships/image" Target="../media/image28.jpeg"/><Relationship Id="rId32" Type="http://schemas.openxmlformats.org/officeDocument/2006/relationships/image" Target="../media/image36.jpeg"/><Relationship Id="rId37" Type="http://schemas.openxmlformats.org/officeDocument/2006/relationships/image" Target="../media/image41.jpeg"/><Relationship Id="rId40" Type="http://schemas.openxmlformats.org/officeDocument/2006/relationships/image" Target="../media/image44.jpeg"/><Relationship Id="rId45" Type="http://schemas.openxmlformats.org/officeDocument/2006/relationships/image" Target="../media/image49.jpeg"/><Relationship Id="rId5" Type="http://schemas.openxmlformats.org/officeDocument/2006/relationships/image" Target="../media/image9.jpeg"/><Relationship Id="rId15" Type="http://schemas.openxmlformats.org/officeDocument/2006/relationships/image" Target="../media/image19.jpeg"/><Relationship Id="rId23" Type="http://schemas.openxmlformats.org/officeDocument/2006/relationships/image" Target="../media/image27.jpeg"/><Relationship Id="rId28" Type="http://schemas.openxmlformats.org/officeDocument/2006/relationships/image" Target="../media/image32.jpeg"/><Relationship Id="rId36" Type="http://schemas.openxmlformats.org/officeDocument/2006/relationships/image" Target="../media/image40.jpeg"/><Relationship Id="rId10" Type="http://schemas.openxmlformats.org/officeDocument/2006/relationships/image" Target="../media/image14.jpeg"/><Relationship Id="rId19" Type="http://schemas.openxmlformats.org/officeDocument/2006/relationships/image" Target="../media/image23.jpeg"/><Relationship Id="rId31" Type="http://schemas.openxmlformats.org/officeDocument/2006/relationships/image" Target="../media/image35.jpeg"/><Relationship Id="rId44" Type="http://schemas.openxmlformats.org/officeDocument/2006/relationships/image" Target="../media/image48.jpeg"/><Relationship Id="rId4" Type="http://schemas.openxmlformats.org/officeDocument/2006/relationships/image" Target="../media/image8.jpeg"/><Relationship Id="rId9" Type="http://schemas.openxmlformats.org/officeDocument/2006/relationships/image" Target="../media/image13.jpeg"/><Relationship Id="rId14" Type="http://schemas.openxmlformats.org/officeDocument/2006/relationships/image" Target="../media/image18.jpeg"/><Relationship Id="rId22" Type="http://schemas.openxmlformats.org/officeDocument/2006/relationships/image" Target="../media/image26.jpeg"/><Relationship Id="rId27" Type="http://schemas.openxmlformats.org/officeDocument/2006/relationships/image" Target="../media/image31.jpeg"/><Relationship Id="rId30" Type="http://schemas.openxmlformats.org/officeDocument/2006/relationships/image" Target="../media/image34.jpeg"/><Relationship Id="rId35" Type="http://schemas.openxmlformats.org/officeDocument/2006/relationships/image" Target="../media/image39.jpeg"/><Relationship Id="rId43" Type="http://schemas.openxmlformats.org/officeDocument/2006/relationships/image" Target="../media/image47.jpeg"/><Relationship Id="rId8" Type="http://schemas.openxmlformats.org/officeDocument/2006/relationships/image" Target="../media/image12.jpeg"/><Relationship Id="rId3" Type="http://schemas.openxmlformats.org/officeDocument/2006/relationships/image" Target="../media/image7.jpeg"/><Relationship Id="rId12" Type="http://schemas.openxmlformats.org/officeDocument/2006/relationships/image" Target="../media/image16.jpeg"/><Relationship Id="rId17" Type="http://schemas.openxmlformats.org/officeDocument/2006/relationships/image" Target="../media/image21.jpeg"/><Relationship Id="rId25" Type="http://schemas.openxmlformats.org/officeDocument/2006/relationships/image" Target="../media/image29.jpeg"/><Relationship Id="rId33" Type="http://schemas.openxmlformats.org/officeDocument/2006/relationships/image" Target="../media/image37.jpeg"/><Relationship Id="rId38" Type="http://schemas.openxmlformats.org/officeDocument/2006/relationships/image" Target="../media/image42.jpeg"/><Relationship Id="rId20" Type="http://schemas.openxmlformats.org/officeDocument/2006/relationships/image" Target="../media/image24.jpeg"/><Relationship Id="rId41" Type="http://schemas.openxmlformats.org/officeDocument/2006/relationships/image" Target="../media/image45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jpeg"/><Relationship Id="rId13" Type="http://schemas.openxmlformats.org/officeDocument/2006/relationships/image" Target="../media/image62.jpeg"/><Relationship Id="rId3" Type="http://schemas.openxmlformats.org/officeDocument/2006/relationships/image" Target="../media/image52.jpeg"/><Relationship Id="rId7" Type="http://schemas.openxmlformats.org/officeDocument/2006/relationships/image" Target="../media/image56.jpeg"/><Relationship Id="rId12" Type="http://schemas.openxmlformats.org/officeDocument/2006/relationships/image" Target="../media/image61.jpeg"/><Relationship Id="rId2" Type="http://schemas.openxmlformats.org/officeDocument/2006/relationships/image" Target="../media/image51.jpeg"/><Relationship Id="rId1" Type="http://schemas.openxmlformats.org/officeDocument/2006/relationships/image" Target="../media/image50.jpeg"/><Relationship Id="rId6" Type="http://schemas.openxmlformats.org/officeDocument/2006/relationships/image" Target="../media/image55.jpeg"/><Relationship Id="rId11" Type="http://schemas.openxmlformats.org/officeDocument/2006/relationships/image" Target="../media/image60.jpeg"/><Relationship Id="rId5" Type="http://schemas.openxmlformats.org/officeDocument/2006/relationships/image" Target="../media/image54.jpeg"/><Relationship Id="rId10" Type="http://schemas.openxmlformats.org/officeDocument/2006/relationships/image" Target="../media/image59.jpeg"/><Relationship Id="rId4" Type="http://schemas.openxmlformats.org/officeDocument/2006/relationships/image" Target="../media/image53.jpeg"/><Relationship Id="rId9" Type="http://schemas.openxmlformats.org/officeDocument/2006/relationships/image" Target="../media/image58.jpeg"/><Relationship Id="rId14" Type="http://schemas.openxmlformats.org/officeDocument/2006/relationships/image" Target="../media/image63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1.jpeg"/><Relationship Id="rId13" Type="http://schemas.openxmlformats.org/officeDocument/2006/relationships/image" Target="../media/image76.jpeg"/><Relationship Id="rId3" Type="http://schemas.openxmlformats.org/officeDocument/2006/relationships/image" Target="../media/image66.png"/><Relationship Id="rId7" Type="http://schemas.openxmlformats.org/officeDocument/2006/relationships/image" Target="../media/image70.jpeg"/><Relationship Id="rId12" Type="http://schemas.openxmlformats.org/officeDocument/2006/relationships/image" Target="../media/image75.jpeg"/><Relationship Id="rId2" Type="http://schemas.openxmlformats.org/officeDocument/2006/relationships/image" Target="../media/image65.jpeg"/><Relationship Id="rId1" Type="http://schemas.openxmlformats.org/officeDocument/2006/relationships/image" Target="../media/image64.png"/><Relationship Id="rId6" Type="http://schemas.openxmlformats.org/officeDocument/2006/relationships/image" Target="../media/image69.jpeg"/><Relationship Id="rId11" Type="http://schemas.openxmlformats.org/officeDocument/2006/relationships/image" Target="../media/image74.jpeg"/><Relationship Id="rId5" Type="http://schemas.openxmlformats.org/officeDocument/2006/relationships/image" Target="../media/image68.jpeg"/><Relationship Id="rId15" Type="http://schemas.openxmlformats.org/officeDocument/2006/relationships/image" Target="../media/image78.jpeg"/><Relationship Id="rId10" Type="http://schemas.openxmlformats.org/officeDocument/2006/relationships/image" Target="../media/image73.jpeg"/><Relationship Id="rId4" Type="http://schemas.openxmlformats.org/officeDocument/2006/relationships/image" Target="../media/image67.png"/><Relationship Id="rId9" Type="http://schemas.openxmlformats.org/officeDocument/2006/relationships/image" Target="../media/image72.jpeg"/><Relationship Id="rId14" Type="http://schemas.openxmlformats.org/officeDocument/2006/relationships/image" Target="../media/image77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6.jpeg"/><Relationship Id="rId13" Type="http://schemas.openxmlformats.org/officeDocument/2006/relationships/image" Target="../media/image91.png"/><Relationship Id="rId3" Type="http://schemas.openxmlformats.org/officeDocument/2006/relationships/image" Target="../media/image81.jpeg"/><Relationship Id="rId7" Type="http://schemas.openxmlformats.org/officeDocument/2006/relationships/image" Target="../media/image85.jpeg"/><Relationship Id="rId12" Type="http://schemas.openxmlformats.org/officeDocument/2006/relationships/image" Target="../media/image90.jpeg"/><Relationship Id="rId2" Type="http://schemas.openxmlformats.org/officeDocument/2006/relationships/image" Target="../media/image80.jpeg"/><Relationship Id="rId1" Type="http://schemas.openxmlformats.org/officeDocument/2006/relationships/image" Target="../media/image79.jpeg"/><Relationship Id="rId6" Type="http://schemas.openxmlformats.org/officeDocument/2006/relationships/image" Target="../media/image84.jpeg"/><Relationship Id="rId11" Type="http://schemas.openxmlformats.org/officeDocument/2006/relationships/image" Target="../media/image89.jpeg"/><Relationship Id="rId5" Type="http://schemas.openxmlformats.org/officeDocument/2006/relationships/image" Target="../media/image83.jpeg"/><Relationship Id="rId15" Type="http://schemas.openxmlformats.org/officeDocument/2006/relationships/image" Target="../media/image93.jpeg"/><Relationship Id="rId10" Type="http://schemas.openxmlformats.org/officeDocument/2006/relationships/image" Target="../media/image88.jpeg"/><Relationship Id="rId4" Type="http://schemas.openxmlformats.org/officeDocument/2006/relationships/image" Target="../media/image82.jpeg"/><Relationship Id="rId9" Type="http://schemas.openxmlformats.org/officeDocument/2006/relationships/image" Target="../media/image87.jpeg"/><Relationship Id="rId14" Type="http://schemas.openxmlformats.org/officeDocument/2006/relationships/image" Target="../media/image92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0</xdr:row>
          <xdr:rowOff>38100</xdr:rowOff>
        </xdr:from>
        <xdr:to>
          <xdr:col>5</xdr:col>
          <xdr:colOff>781050</xdr:colOff>
          <xdr:row>2</xdr:row>
          <xdr:rowOff>57150</xdr:rowOff>
        </xdr:to>
        <xdr:sp macro="" textlink="">
          <xdr:nvSpPr>
            <xdr:cNvPr id="1086" name="List Box 62" hidden="1">
              <a:extLst>
                <a:ext uri="{63B3BB69-23CF-44E3-9099-C40C66FF867C}">
                  <a14:compatExt spid="_x0000_s1086"/>
                </a:ext>
                <a:ext uri="{FF2B5EF4-FFF2-40B4-BE49-F238E27FC236}">
                  <a16:creationId xmlns:a16="http://schemas.microsoft.com/office/drawing/2014/main" id="{00000000-0008-0000-0000-00003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382613</xdr:colOff>
      <xdr:row>1</xdr:row>
      <xdr:rowOff>10594</xdr:rowOff>
    </xdr:from>
    <xdr:to>
      <xdr:col>5</xdr:col>
      <xdr:colOff>564779</xdr:colOff>
      <xdr:row>1</xdr:row>
      <xdr:rowOff>101677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992859" y="201094"/>
          <a:ext cx="182166" cy="91083"/>
        </a:xfrm>
        <a:prstGeom prst="rect">
          <a:avLst/>
        </a:prstGeom>
      </xdr:spPr>
    </xdr:pic>
    <xdr:clientData/>
  </xdr:twoCellAnchor>
  <xdr:twoCellAnchor editAs="oneCell">
    <xdr:from>
      <xdr:col>6</xdr:col>
      <xdr:colOff>492672</xdr:colOff>
      <xdr:row>0</xdr:row>
      <xdr:rowOff>0</xdr:rowOff>
    </xdr:from>
    <xdr:to>
      <xdr:col>8</xdr:col>
      <xdr:colOff>493814</xdr:colOff>
      <xdr:row>2</xdr:row>
      <xdr:rowOff>176563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1689" y="0"/>
          <a:ext cx="1668517" cy="55756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8</xdr:row>
          <xdr:rowOff>0</xdr:rowOff>
        </xdr:from>
        <xdr:to>
          <xdr:col>7</xdr:col>
          <xdr:colOff>0</xdr:colOff>
          <xdr:row>9</xdr:row>
          <xdr:rowOff>0</xdr:rowOff>
        </xdr:to>
        <xdr:sp macro="" textlink="">
          <xdr:nvSpPr>
            <xdr:cNvPr id="1063" name="Drop Down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074" name="Drop Down 50" hidden="1">
              <a:extLst>
                <a:ext uri="{63B3BB69-23CF-44E3-9099-C40C66FF867C}">
                  <a14:compatExt spid="_x0000_s1074"/>
                </a:ext>
                <a:ext uri="{FF2B5EF4-FFF2-40B4-BE49-F238E27FC236}">
                  <a16:creationId xmlns:a16="http://schemas.microsoft.com/office/drawing/2014/main" id="{00000000-0008-0000-0000-00003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</xdr:row>
          <xdr:rowOff>0</xdr:rowOff>
        </xdr:from>
        <xdr:to>
          <xdr:col>7</xdr:col>
          <xdr:colOff>0</xdr:colOff>
          <xdr:row>11</xdr:row>
          <xdr:rowOff>0</xdr:rowOff>
        </xdr:to>
        <xdr:sp macro="" textlink="">
          <xdr:nvSpPr>
            <xdr:cNvPr id="1075" name="Drop Down 51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id="{00000000-0008-0000-00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1247775</xdr:colOff>
          <xdr:row>15</xdr:row>
          <xdr:rowOff>0</xdr:rowOff>
        </xdr:from>
        <xdr:to>
          <xdr:col>7</xdr:col>
          <xdr:colOff>0</xdr:colOff>
          <xdr:row>16</xdr:row>
          <xdr:rowOff>0</xdr:rowOff>
        </xdr:to>
        <xdr:sp macro="" textlink="">
          <xdr:nvSpPr>
            <xdr:cNvPr id="1078" name="Drop Down 54" hidden="1">
              <a:extLst>
                <a:ext uri="{63B3BB69-23CF-44E3-9099-C40C66FF867C}">
                  <a14:compatExt spid="_x0000_s1078"/>
                </a:ext>
                <a:ext uri="{FF2B5EF4-FFF2-40B4-BE49-F238E27FC236}">
                  <a16:creationId xmlns:a16="http://schemas.microsoft.com/office/drawing/2014/main" id="{00000000-0008-0000-0000-00003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386952</xdr:colOff>
      <xdr:row>0</xdr:row>
      <xdr:rowOff>53576</xdr:rowOff>
    </xdr:from>
    <xdr:to>
      <xdr:col>5</xdr:col>
      <xdr:colOff>559593</xdr:colOff>
      <xdr:row>0</xdr:row>
      <xdr:rowOff>168670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5"/>
            </a:ext>
          </a:extLst>
        </a:blip>
        <a:stretch>
          <a:fillRect/>
        </a:stretch>
      </xdr:blipFill>
      <xdr:spPr>
        <a:xfrm>
          <a:off x="996552" y="53576"/>
          <a:ext cx="172641" cy="115094"/>
        </a:xfrm>
        <a:prstGeom prst="rect">
          <a:avLst/>
        </a:prstGeom>
      </xdr:spPr>
    </xdr:pic>
    <xdr:clientData/>
  </xdr:twoCellAnchor>
  <xdr:twoCellAnchor editAs="oneCell">
    <xdr:from>
      <xdr:col>5</xdr:col>
      <xdr:colOff>385237</xdr:colOff>
      <xdr:row>1</xdr:row>
      <xdr:rowOff>123416</xdr:rowOff>
    </xdr:from>
    <xdr:to>
      <xdr:col>5</xdr:col>
      <xdr:colOff>557878</xdr:colOff>
      <xdr:row>2</xdr:row>
      <xdr:rowOff>48100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7"/>
            </a:ext>
          </a:extLst>
        </a:blip>
        <a:stretch>
          <a:fillRect/>
        </a:stretch>
      </xdr:blipFill>
      <xdr:spPr>
        <a:xfrm>
          <a:off x="995483" y="313916"/>
          <a:ext cx="172641" cy="11518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18</xdr:row>
          <xdr:rowOff>0</xdr:rowOff>
        </xdr:from>
        <xdr:to>
          <xdr:col>7</xdr:col>
          <xdr:colOff>0</xdr:colOff>
          <xdr:row>19</xdr:row>
          <xdr:rowOff>0</xdr:rowOff>
        </xdr:to>
        <xdr:sp macro="" textlink="">
          <xdr:nvSpPr>
            <xdr:cNvPr id="1091" name="Drop Down 67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id="{00000000-0008-0000-00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16</xdr:row>
          <xdr:rowOff>0</xdr:rowOff>
        </xdr:from>
        <xdr:to>
          <xdr:col>7</xdr:col>
          <xdr:colOff>0</xdr:colOff>
          <xdr:row>17</xdr:row>
          <xdr:rowOff>0</xdr:rowOff>
        </xdr:to>
        <xdr:sp macro="" textlink="">
          <xdr:nvSpPr>
            <xdr:cNvPr id="1092" name="Drop Down 68" hidden="1">
              <a:extLst>
                <a:ext uri="{63B3BB69-23CF-44E3-9099-C40C66FF867C}">
                  <a14:compatExt spid="_x0000_s1092"/>
                </a:ext>
                <a:ext uri="{FF2B5EF4-FFF2-40B4-BE49-F238E27FC236}">
                  <a16:creationId xmlns:a16="http://schemas.microsoft.com/office/drawing/2014/main" id="{00000000-0008-0000-0000-00004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19</xdr:row>
          <xdr:rowOff>0</xdr:rowOff>
        </xdr:from>
        <xdr:to>
          <xdr:col>7</xdr:col>
          <xdr:colOff>0</xdr:colOff>
          <xdr:row>20</xdr:row>
          <xdr:rowOff>0</xdr:rowOff>
        </xdr:to>
        <xdr:sp macro="" textlink="">
          <xdr:nvSpPr>
            <xdr:cNvPr id="1095" name="Drop Down 71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:a16="http://schemas.microsoft.com/office/drawing/2014/main" id="{00000000-0008-0000-0000-00004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17</xdr:row>
          <xdr:rowOff>0</xdr:rowOff>
        </xdr:from>
        <xdr:to>
          <xdr:col>7</xdr:col>
          <xdr:colOff>0</xdr:colOff>
          <xdr:row>18</xdr:row>
          <xdr:rowOff>0</xdr:rowOff>
        </xdr:to>
        <xdr:sp macro="" textlink="">
          <xdr:nvSpPr>
            <xdr:cNvPr id="1096" name="Drop Down 72" hidden="1">
              <a:extLst>
                <a:ext uri="{63B3BB69-23CF-44E3-9099-C40C66FF867C}">
                  <a14:compatExt spid="_x0000_s1096"/>
                </a:ext>
                <a:ext uri="{FF2B5EF4-FFF2-40B4-BE49-F238E27FC236}">
                  <a16:creationId xmlns:a16="http://schemas.microsoft.com/office/drawing/2014/main" id="{00000000-0008-0000-0000-00004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26</xdr:row>
          <xdr:rowOff>0</xdr:rowOff>
        </xdr:from>
        <xdr:to>
          <xdr:col>7</xdr:col>
          <xdr:colOff>0</xdr:colOff>
          <xdr:row>27</xdr:row>
          <xdr:rowOff>0</xdr:rowOff>
        </xdr:to>
        <xdr:sp macro="" textlink="">
          <xdr:nvSpPr>
            <xdr:cNvPr id="1109" name="Drop Down 85" hidden="1">
              <a:extLst>
                <a:ext uri="{63B3BB69-23CF-44E3-9099-C40C66FF867C}">
                  <a14:compatExt spid="_x0000_s1109"/>
                </a:ext>
                <a:ext uri="{FF2B5EF4-FFF2-40B4-BE49-F238E27FC236}">
                  <a16:creationId xmlns:a16="http://schemas.microsoft.com/office/drawing/2014/main" id="{00000000-0008-0000-0000-00005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27</xdr:row>
          <xdr:rowOff>0</xdr:rowOff>
        </xdr:from>
        <xdr:to>
          <xdr:col>7</xdr:col>
          <xdr:colOff>0</xdr:colOff>
          <xdr:row>28</xdr:row>
          <xdr:rowOff>0</xdr:rowOff>
        </xdr:to>
        <xdr:sp macro="" textlink="">
          <xdr:nvSpPr>
            <xdr:cNvPr id="1111" name="Drop Down 87" hidden="1">
              <a:extLst>
                <a:ext uri="{63B3BB69-23CF-44E3-9099-C40C66FF867C}">
                  <a14:compatExt spid="_x0000_s1111"/>
                </a:ext>
                <a:ext uri="{FF2B5EF4-FFF2-40B4-BE49-F238E27FC236}">
                  <a16:creationId xmlns:a16="http://schemas.microsoft.com/office/drawing/2014/main" id="{00000000-0008-0000-0000-00005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28</xdr:row>
          <xdr:rowOff>0</xdr:rowOff>
        </xdr:from>
        <xdr:to>
          <xdr:col>7</xdr:col>
          <xdr:colOff>0</xdr:colOff>
          <xdr:row>29</xdr:row>
          <xdr:rowOff>0</xdr:rowOff>
        </xdr:to>
        <xdr:sp macro="" textlink="">
          <xdr:nvSpPr>
            <xdr:cNvPr id="1112" name="Drop Down 88" hidden="1">
              <a:extLst>
                <a:ext uri="{63B3BB69-23CF-44E3-9099-C40C66FF867C}">
                  <a14:compatExt spid="_x0000_s1112"/>
                </a:ext>
                <a:ext uri="{FF2B5EF4-FFF2-40B4-BE49-F238E27FC236}">
                  <a16:creationId xmlns:a16="http://schemas.microsoft.com/office/drawing/2014/main" id="{00000000-0008-0000-0000-00005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29</xdr:row>
          <xdr:rowOff>0</xdr:rowOff>
        </xdr:from>
        <xdr:to>
          <xdr:col>7</xdr:col>
          <xdr:colOff>0</xdr:colOff>
          <xdr:row>30</xdr:row>
          <xdr:rowOff>0</xdr:rowOff>
        </xdr:to>
        <xdr:sp macro="" textlink="">
          <xdr:nvSpPr>
            <xdr:cNvPr id="1113" name="Drop Down 89" hidden="1">
              <a:extLst>
                <a:ext uri="{63B3BB69-23CF-44E3-9099-C40C66FF867C}">
                  <a14:compatExt spid="_x0000_s1113"/>
                </a:ext>
                <a:ext uri="{FF2B5EF4-FFF2-40B4-BE49-F238E27FC236}">
                  <a16:creationId xmlns:a16="http://schemas.microsoft.com/office/drawing/2014/main" id="{00000000-0008-0000-0000-00005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30</xdr:row>
          <xdr:rowOff>0</xdr:rowOff>
        </xdr:from>
        <xdr:to>
          <xdr:col>7</xdr:col>
          <xdr:colOff>0</xdr:colOff>
          <xdr:row>31</xdr:row>
          <xdr:rowOff>0</xdr:rowOff>
        </xdr:to>
        <xdr:sp macro="" textlink="">
          <xdr:nvSpPr>
            <xdr:cNvPr id="1114" name="Drop Down 90" hidden="1">
              <a:extLst>
                <a:ext uri="{63B3BB69-23CF-44E3-9099-C40C66FF867C}">
                  <a14:compatExt spid="_x0000_s1114"/>
                </a:ext>
                <a:ext uri="{FF2B5EF4-FFF2-40B4-BE49-F238E27FC236}">
                  <a16:creationId xmlns:a16="http://schemas.microsoft.com/office/drawing/2014/main" id="{00000000-0008-0000-0000-00005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31</xdr:row>
          <xdr:rowOff>0</xdr:rowOff>
        </xdr:from>
        <xdr:to>
          <xdr:col>7</xdr:col>
          <xdr:colOff>0</xdr:colOff>
          <xdr:row>32</xdr:row>
          <xdr:rowOff>0</xdr:rowOff>
        </xdr:to>
        <xdr:sp macro="" textlink="">
          <xdr:nvSpPr>
            <xdr:cNvPr id="1115" name="Drop Down 91" hidden="1">
              <a:extLst>
                <a:ext uri="{63B3BB69-23CF-44E3-9099-C40C66FF867C}">
                  <a14:compatExt spid="_x0000_s1115"/>
                </a:ext>
                <a:ext uri="{FF2B5EF4-FFF2-40B4-BE49-F238E27FC236}">
                  <a16:creationId xmlns:a16="http://schemas.microsoft.com/office/drawing/2014/main" id="{00000000-0008-0000-0000-00005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32</xdr:row>
          <xdr:rowOff>0</xdr:rowOff>
        </xdr:from>
        <xdr:to>
          <xdr:col>7</xdr:col>
          <xdr:colOff>0</xdr:colOff>
          <xdr:row>33</xdr:row>
          <xdr:rowOff>0</xdr:rowOff>
        </xdr:to>
        <xdr:sp macro="" textlink="">
          <xdr:nvSpPr>
            <xdr:cNvPr id="1116" name="Drop Down 92" hidden="1">
              <a:extLst>
                <a:ext uri="{63B3BB69-23CF-44E3-9099-C40C66FF867C}">
                  <a14:compatExt spid="_x0000_s1116"/>
                </a:ext>
                <a:ext uri="{FF2B5EF4-FFF2-40B4-BE49-F238E27FC236}">
                  <a16:creationId xmlns:a16="http://schemas.microsoft.com/office/drawing/2014/main" id="{00000000-0008-0000-0000-00005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33</xdr:row>
          <xdr:rowOff>0</xdr:rowOff>
        </xdr:from>
        <xdr:to>
          <xdr:col>7</xdr:col>
          <xdr:colOff>0</xdr:colOff>
          <xdr:row>34</xdr:row>
          <xdr:rowOff>0</xdr:rowOff>
        </xdr:to>
        <xdr:sp macro="" textlink="">
          <xdr:nvSpPr>
            <xdr:cNvPr id="1117" name="Drop Down 93" hidden="1">
              <a:extLst>
                <a:ext uri="{63B3BB69-23CF-44E3-9099-C40C66FF867C}">
                  <a14:compatExt spid="_x0000_s1117"/>
                </a:ext>
                <a:ext uri="{FF2B5EF4-FFF2-40B4-BE49-F238E27FC236}">
                  <a16:creationId xmlns:a16="http://schemas.microsoft.com/office/drawing/2014/main" id="{00000000-0008-0000-0000-00005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34</xdr:row>
          <xdr:rowOff>0</xdr:rowOff>
        </xdr:from>
        <xdr:to>
          <xdr:col>7</xdr:col>
          <xdr:colOff>0</xdr:colOff>
          <xdr:row>35</xdr:row>
          <xdr:rowOff>0</xdr:rowOff>
        </xdr:to>
        <xdr:sp macro="" textlink="">
          <xdr:nvSpPr>
            <xdr:cNvPr id="1118" name="Drop Down 94" hidden="1">
              <a:extLst>
                <a:ext uri="{63B3BB69-23CF-44E3-9099-C40C66FF867C}">
                  <a14:compatExt spid="_x0000_s1118"/>
                </a:ext>
                <a:ext uri="{FF2B5EF4-FFF2-40B4-BE49-F238E27FC236}">
                  <a16:creationId xmlns:a16="http://schemas.microsoft.com/office/drawing/2014/main" id="{00000000-0008-0000-0000-00005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35</xdr:row>
          <xdr:rowOff>0</xdr:rowOff>
        </xdr:from>
        <xdr:to>
          <xdr:col>7</xdr:col>
          <xdr:colOff>0</xdr:colOff>
          <xdr:row>36</xdr:row>
          <xdr:rowOff>0</xdr:rowOff>
        </xdr:to>
        <xdr:sp macro="" textlink="">
          <xdr:nvSpPr>
            <xdr:cNvPr id="1119" name="Drop Down 95" hidden="1">
              <a:extLst>
                <a:ext uri="{63B3BB69-23CF-44E3-9099-C40C66FF867C}">
                  <a14:compatExt spid="_x0000_s1119"/>
                </a:ext>
                <a:ext uri="{FF2B5EF4-FFF2-40B4-BE49-F238E27FC236}">
                  <a16:creationId xmlns:a16="http://schemas.microsoft.com/office/drawing/2014/main" id="{00000000-0008-0000-0000-00005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36</xdr:row>
          <xdr:rowOff>0</xdr:rowOff>
        </xdr:from>
        <xdr:to>
          <xdr:col>7</xdr:col>
          <xdr:colOff>0</xdr:colOff>
          <xdr:row>37</xdr:row>
          <xdr:rowOff>0</xdr:rowOff>
        </xdr:to>
        <xdr:sp macro="" textlink="">
          <xdr:nvSpPr>
            <xdr:cNvPr id="1120" name="Drop Down 96" hidden="1">
              <a:extLst>
                <a:ext uri="{63B3BB69-23CF-44E3-9099-C40C66FF867C}">
                  <a14:compatExt spid="_x0000_s1120"/>
                </a:ext>
                <a:ext uri="{FF2B5EF4-FFF2-40B4-BE49-F238E27FC236}">
                  <a16:creationId xmlns:a16="http://schemas.microsoft.com/office/drawing/2014/main" id="{00000000-0008-0000-0000-00006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37</xdr:row>
          <xdr:rowOff>0</xdr:rowOff>
        </xdr:from>
        <xdr:to>
          <xdr:col>7</xdr:col>
          <xdr:colOff>0</xdr:colOff>
          <xdr:row>38</xdr:row>
          <xdr:rowOff>0</xdr:rowOff>
        </xdr:to>
        <xdr:sp macro="" textlink="">
          <xdr:nvSpPr>
            <xdr:cNvPr id="1121" name="Drop Down 97" hidden="1">
              <a:extLst>
                <a:ext uri="{63B3BB69-23CF-44E3-9099-C40C66FF867C}">
                  <a14:compatExt spid="_x0000_s1121"/>
                </a:ext>
                <a:ext uri="{FF2B5EF4-FFF2-40B4-BE49-F238E27FC236}">
                  <a16:creationId xmlns:a16="http://schemas.microsoft.com/office/drawing/2014/main" id="{00000000-0008-0000-0000-00006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38</xdr:row>
          <xdr:rowOff>0</xdr:rowOff>
        </xdr:from>
        <xdr:to>
          <xdr:col>7</xdr:col>
          <xdr:colOff>0</xdr:colOff>
          <xdr:row>39</xdr:row>
          <xdr:rowOff>0</xdr:rowOff>
        </xdr:to>
        <xdr:sp macro="" textlink="">
          <xdr:nvSpPr>
            <xdr:cNvPr id="1122" name="Drop Down 98" hidden="1">
              <a:extLst>
                <a:ext uri="{63B3BB69-23CF-44E3-9099-C40C66FF867C}">
                  <a14:compatExt spid="_x0000_s1122"/>
                </a:ext>
                <a:ext uri="{FF2B5EF4-FFF2-40B4-BE49-F238E27FC236}">
                  <a16:creationId xmlns:a16="http://schemas.microsoft.com/office/drawing/2014/main" id="{00000000-0008-0000-0000-00006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39</xdr:row>
          <xdr:rowOff>0</xdr:rowOff>
        </xdr:from>
        <xdr:to>
          <xdr:col>7</xdr:col>
          <xdr:colOff>0</xdr:colOff>
          <xdr:row>40</xdr:row>
          <xdr:rowOff>0</xdr:rowOff>
        </xdr:to>
        <xdr:sp macro="" textlink="">
          <xdr:nvSpPr>
            <xdr:cNvPr id="1123" name="Drop Down 99" hidden="1">
              <a:extLst>
                <a:ext uri="{63B3BB69-23CF-44E3-9099-C40C66FF867C}">
                  <a14:compatExt spid="_x0000_s1123"/>
                </a:ext>
                <a:ext uri="{FF2B5EF4-FFF2-40B4-BE49-F238E27FC236}">
                  <a16:creationId xmlns:a16="http://schemas.microsoft.com/office/drawing/2014/main" id="{00000000-0008-0000-0000-00006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40</xdr:row>
          <xdr:rowOff>0</xdr:rowOff>
        </xdr:from>
        <xdr:to>
          <xdr:col>7</xdr:col>
          <xdr:colOff>0</xdr:colOff>
          <xdr:row>41</xdr:row>
          <xdr:rowOff>0</xdr:rowOff>
        </xdr:to>
        <xdr:sp macro="" textlink="">
          <xdr:nvSpPr>
            <xdr:cNvPr id="1124" name="Drop Down 100" hidden="1">
              <a:extLst>
                <a:ext uri="{63B3BB69-23CF-44E3-9099-C40C66FF867C}">
                  <a14:compatExt spid="_x0000_s1124"/>
                </a:ext>
                <a:ext uri="{FF2B5EF4-FFF2-40B4-BE49-F238E27FC236}">
                  <a16:creationId xmlns:a16="http://schemas.microsoft.com/office/drawing/2014/main" id="{00000000-0008-0000-0000-00006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41</xdr:row>
          <xdr:rowOff>0</xdr:rowOff>
        </xdr:from>
        <xdr:to>
          <xdr:col>7</xdr:col>
          <xdr:colOff>0</xdr:colOff>
          <xdr:row>42</xdr:row>
          <xdr:rowOff>0</xdr:rowOff>
        </xdr:to>
        <xdr:sp macro="" textlink="">
          <xdr:nvSpPr>
            <xdr:cNvPr id="1125" name="Drop Down 101" hidden="1">
              <a:extLst>
                <a:ext uri="{63B3BB69-23CF-44E3-9099-C40C66FF867C}">
                  <a14:compatExt spid="_x0000_s1125"/>
                </a:ext>
                <a:ext uri="{FF2B5EF4-FFF2-40B4-BE49-F238E27FC236}">
                  <a16:creationId xmlns:a16="http://schemas.microsoft.com/office/drawing/2014/main" id="{00000000-0008-0000-0000-00006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42</xdr:row>
          <xdr:rowOff>0</xdr:rowOff>
        </xdr:from>
        <xdr:to>
          <xdr:col>7</xdr:col>
          <xdr:colOff>0</xdr:colOff>
          <xdr:row>43</xdr:row>
          <xdr:rowOff>0</xdr:rowOff>
        </xdr:to>
        <xdr:sp macro="" textlink="">
          <xdr:nvSpPr>
            <xdr:cNvPr id="1126" name="Drop Down 102" hidden="1">
              <a:extLst>
                <a:ext uri="{63B3BB69-23CF-44E3-9099-C40C66FF867C}">
                  <a14:compatExt spid="_x0000_s1126"/>
                </a:ext>
                <a:ext uri="{FF2B5EF4-FFF2-40B4-BE49-F238E27FC236}">
                  <a16:creationId xmlns:a16="http://schemas.microsoft.com/office/drawing/2014/main" id="{00000000-0008-0000-0000-00006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43</xdr:row>
          <xdr:rowOff>0</xdr:rowOff>
        </xdr:from>
        <xdr:to>
          <xdr:col>7</xdr:col>
          <xdr:colOff>0</xdr:colOff>
          <xdr:row>44</xdr:row>
          <xdr:rowOff>0</xdr:rowOff>
        </xdr:to>
        <xdr:sp macro="" textlink="">
          <xdr:nvSpPr>
            <xdr:cNvPr id="1127" name="Drop Down 103" hidden="1">
              <a:extLst>
                <a:ext uri="{63B3BB69-23CF-44E3-9099-C40C66FF867C}">
                  <a14:compatExt spid="_x0000_s1127"/>
                </a:ext>
                <a:ext uri="{FF2B5EF4-FFF2-40B4-BE49-F238E27FC236}">
                  <a16:creationId xmlns:a16="http://schemas.microsoft.com/office/drawing/2014/main" id="{00000000-0008-0000-0000-00006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44</xdr:row>
          <xdr:rowOff>0</xdr:rowOff>
        </xdr:from>
        <xdr:to>
          <xdr:col>7</xdr:col>
          <xdr:colOff>0</xdr:colOff>
          <xdr:row>45</xdr:row>
          <xdr:rowOff>0</xdr:rowOff>
        </xdr:to>
        <xdr:sp macro="" textlink="">
          <xdr:nvSpPr>
            <xdr:cNvPr id="1128" name="Drop Down 104" hidden="1">
              <a:extLst>
                <a:ext uri="{63B3BB69-23CF-44E3-9099-C40C66FF867C}">
                  <a14:compatExt spid="_x0000_s1128"/>
                </a:ext>
                <a:ext uri="{FF2B5EF4-FFF2-40B4-BE49-F238E27FC236}">
                  <a16:creationId xmlns:a16="http://schemas.microsoft.com/office/drawing/2014/main" id="{00000000-0008-0000-0000-00006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45</xdr:row>
          <xdr:rowOff>0</xdr:rowOff>
        </xdr:from>
        <xdr:to>
          <xdr:col>7</xdr:col>
          <xdr:colOff>0</xdr:colOff>
          <xdr:row>46</xdr:row>
          <xdr:rowOff>0</xdr:rowOff>
        </xdr:to>
        <xdr:sp macro="" textlink="">
          <xdr:nvSpPr>
            <xdr:cNvPr id="1129" name="Drop Down 105" hidden="1">
              <a:extLst>
                <a:ext uri="{63B3BB69-23CF-44E3-9099-C40C66FF867C}">
                  <a14:compatExt spid="_x0000_s1129"/>
                </a:ext>
                <a:ext uri="{FF2B5EF4-FFF2-40B4-BE49-F238E27FC236}">
                  <a16:creationId xmlns:a16="http://schemas.microsoft.com/office/drawing/2014/main" id="{00000000-0008-0000-0000-00006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46</xdr:row>
          <xdr:rowOff>0</xdr:rowOff>
        </xdr:from>
        <xdr:to>
          <xdr:col>7</xdr:col>
          <xdr:colOff>0</xdr:colOff>
          <xdr:row>47</xdr:row>
          <xdr:rowOff>0</xdr:rowOff>
        </xdr:to>
        <xdr:sp macro="" textlink="">
          <xdr:nvSpPr>
            <xdr:cNvPr id="1130" name="Drop Down 106" hidden="1">
              <a:extLst>
                <a:ext uri="{63B3BB69-23CF-44E3-9099-C40C66FF867C}">
                  <a14:compatExt spid="_x0000_s1130"/>
                </a:ext>
                <a:ext uri="{FF2B5EF4-FFF2-40B4-BE49-F238E27FC236}">
                  <a16:creationId xmlns:a16="http://schemas.microsoft.com/office/drawing/2014/main" id="{00000000-0008-0000-0000-00006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47</xdr:row>
          <xdr:rowOff>0</xdr:rowOff>
        </xdr:from>
        <xdr:to>
          <xdr:col>7</xdr:col>
          <xdr:colOff>0</xdr:colOff>
          <xdr:row>48</xdr:row>
          <xdr:rowOff>0</xdr:rowOff>
        </xdr:to>
        <xdr:sp macro="" textlink="">
          <xdr:nvSpPr>
            <xdr:cNvPr id="1131" name="Drop Down 107" hidden="1">
              <a:extLst>
                <a:ext uri="{63B3BB69-23CF-44E3-9099-C40C66FF867C}">
                  <a14:compatExt spid="_x0000_s1131"/>
                </a:ext>
                <a:ext uri="{FF2B5EF4-FFF2-40B4-BE49-F238E27FC236}">
                  <a16:creationId xmlns:a16="http://schemas.microsoft.com/office/drawing/2014/main" id="{00000000-0008-0000-0000-00006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561850</xdr:colOff>
      <xdr:row>3</xdr:row>
      <xdr:rowOff>57150</xdr:rowOff>
    </xdr:from>
    <xdr:to>
      <xdr:col>4</xdr:col>
      <xdr:colOff>2070215</xdr:colOff>
      <xdr:row>7</xdr:row>
      <xdr:rowOff>561975</xdr:rowOff>
    </xdr:to>
    <xdr:pic>
      <xdr:nvPicPr>
        <xdr:cNvPr id="2" name="Obrázek 1" descr="Obsah obrázku Rovnováha, Akrobacie, cirkus, Závěsná akrobacie&#10;&#10;Popis byl vytvořen automaticky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05400" y="723900"/>
          <a:ext cx="1508365" cy="1647825"/>
        </a:xfrm>
        <a:prstGeom prst="rect">
          <a:avLst/>
        </a:prstGeom>
      </xdr:spPr>
    </xdr:pic>
    <xdr:clientData/>
  </xdr:twoCellAnchor>
  <xdr:twoCellAnchor editAs="oneCell">
    <xdr:from>
      <xdr:col>4</xdr:col>
      <xdr:colOff>581025</xdr:colOff>
      <xdr:row>9</xdr:row>
      <xdr:rowOff>57150</xdr:rowOff>
    </xdr:from>
    <xdr:to>
      <xdr:col>4</xdr:col>
      <xdr:colOff>2064847</xdr:colOff>
      <xdr:row>12</xdr:row>
      <xdr:rowOff>548294</xdr:rowOff>
    </xdr:to>
    <xdr:pic>
      <xdr:nvPicPr>
        <xdr:cNvPr id="3" name="Obrázek 2" descr="Obsah obrázku Rovnováha, houpačka, osoba, oblečení&#10;&#10;Popis byl vytvořen automaticky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24575" y="2447925"/>
          <a:ext cx="1483822" cy="1824644"/>
        </a:xfrm>
        <a:prstGeom prst="rect">
          <a:avLst/>
        </a:prstGeom>
      </xdr:spPr>
    </xdr:pic>
    <xdr:clientData/>
  </xdr:twoCellAnchor>
  <xdr:twoCellAnchor editAs="oneCell">
    <xdr:from>
      <xdr:col>4</xdr:col>
      <xdr:colOff>750000</xdr:colOff>
      <xdr:row>14</xdr:row>
      <xdr:rowOff>121350</xdr:rowOff>
    </xdr:from>
    <xdr:to>
      <xdr:col>4</xdr:col>
      <xdr:colOff>2001065</xdr:colOff>
      <xdr:row>18</xdr:row>
      <xdr:rowOff>154774</xdr:rowOff>
    </xdr:to>
    <xdr:pic>
      <xdr:nvPicPr>
        <xdr:cNvPr id="4" name="Obrázek 3" descr="Obsah obrázku Rovnováha, Akrobacie, koleno, Fyzická zdatnost&#10;&#10;Popis byl vytvořen automaticky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93550" y="4426650"/>
          <a:ext cx="1251065" cy="1566949"/>
        </a:xfrm>
        <a:prstGeom prst="rect">
          <a:avLst/>
        </a:prstGeom>
      </xdr:spPr>
    </xdr:pic>
    <xdr:clientData/>
  </xdr:twoCellAnchor>
  <xdr:twoCellAnchor editAs="oneCell">
    <xdr:from>
      <xdr:col>4</xdr:col>
      <xdr:colOff>657224</xdr:colOff>
      <xdr:row>19</xdr:row>
      <xdr:rowOff>57179</xdr:rowOff>
    </xdr:from>
    <xdr:to>
      <xdr:col>4</xdr:col>
      <xdr:colOff>1943099</xdr:colOff>
      <xdr:row>22</xdr:row>
      <xdr:rowOff>397880</xdr:rowOff>
    </xdr:to>
    <xdr:pic>
      <xdr:nvPicPr>
        <xdr:cNvPr id="5" name="Obrázek 4" descr="Obsah obrázku Rovnováha, osoba, Fyzická zdatnost, Loket&#10;&#10;Popis byl vytvořen automaticky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200774" y="6096029"/>
          <a:ext cx="1285875" cy="1483701"/>
        </a:xfrm>
        <a:prstGeom prst="rect">
          <a:avLst/>
        </a:prstGeom>
      </xdr:spPr>
    </xdr:pic>
    <xdr:clientData/>
  </xdr:twoCellAnchor>
  <xdr:twoCellAnchor editAs="oneCell">
    <xdr:from>
      <xdr:col>4</xdr:col>
      <xdr:colOff>745050</xdr:colOff>
      <xdr:row>24</xdr:row>
      <xdr:rowOff>78300</xdr:rowOff>
    </xdr:from>
    <xdr:to>
      <xdr:col>4</xdr:col>
      <xdr:colOff>1942083</xdr:colOff>
      <xdr:row>28</xdr:row>
      <xdr:rowOff>155193</xdr:rowOff>
    </xdr:to>
    <xdr:pic>
      <xdr:nvPicPr>
        <xdr:cNvPr id="6" name="Obrázek 5" descr="Obsah obrázku Rovnováha, Akrobacie, koleno, kloub&#10;&#10;Popis byl vytvořen automaticky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288600" y="7650675"/>
          <a:ext cx="1197033" cy="1791393"/>
        </a:xfrm>
        <a:prstGeom prst="rect">
          <a:avLst/>
        </a:prstGeom>
      </xdr:spPr>
    </xdr:pic>
    <xdr:clientData/>
  </xdr:twoCellAnchor>
  <xdr:twoCellAnchor editAs="oneCell">
    <xdr:from>
      <xdr:col>4</xdr:col>
      <xdr:colOff>752475</xdr:colOff>
      <xdr:row>37</xdr:row>
      <xdr:rowOff>247650</xdr:rowOff>
    </xdr:from>
    <xdr:to>
      <xdr:col>4</xdr:col>
      <xdr:colOff>1799879</xdr:colOff>
      <xdr:row>39</xdr:row>
      <xdr:rowOff>104255</xdr:rowOff>
    </xdr:to>
    <xdr:pic>
      <xdr:nvPicPr>
        <xdr:cNvPr id="7" name="Obrázek 6" descr="Obsah obrázku Rovnováha, Akrobacie, sport, koleno&#10;&#10;Popis byl vytvořen automaticky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296025" y="11372850"/>
          <a:ext cx="1047404" cy="1571105"/>
        </a:xfrm>
        <a:prstGeom prst="rect">
          <a:avLst/>
        </a:prstGeom>
      </xdr:spPr>
    </xdr:pic>
    <xdr:clientData/>
  </xdr:twoCellAnchor>
  <xdr:twoCellAnchor editAs="oneCell">
    <xdr:from>
      <xdr:col>4</xdr:col>
      <xdr:colOff>657225</xdr:colOff>
      <xdr:row>41</xdr:row>
      <xdr:rowOff>114300</xdr:rowOff>
    </xdr:from>
    <xdr:to>
      <xdr:col>4</xdr:col>
      <xdr:colOff>1642283</xdr:colOff>
      <xdr:row>46</xdr:row>
      <xdr:rowOff>247996</xdr:rowOff>
    </xdr:to>
    <xdr:pic>
      <xdr:nvPicPr>
        <xdr:cNvPr id="8" name="Obrázek 7" descr="Obsah obrázku Akrobacie, Rovnováha, cirkus, koleno&#10;&#10;Popis byl vytvořen automaticky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200775" y="13535025"/>
          <a:ext cx="985058" cy="1467196"/>
        </a:xfrm>
        <a:prstGeom prst="rect">
          <a:avLst/>
        </a:prstGeom>
      </xdr:spPr>
    </xdr:pic>
    <xdr:clientData/>
  </xdr:twoCellAnchor>
  <xdr:twoCellAnchor editAs="oneCell">
    <xdr:from>
      <xdr:col>4</xdr:col>
      <xdr:colOff>619125</xdr:colOff>
      <xdr:row>48</xdr:row>
      <xdr:rowOff>161925</xdr:rowOff>
    </xdr:from>
    <xdr:to>
      <xdr:col>4</xdr:col>
      <xdr:colOff>1853565</xdr:colOff>
      <xdr:row>51</xdr:row>
      <xdr:rowOff>868507</xdr:rowOff>
    </xdr:to>
    <xdr:pic>
      <xdr:nvPicPr>
        <xdr:cNvPr id="9" name="Obrázek 8" descr="Obsah obrázku Rovnováha, Akrobacie, koleno, Tanec&#10;&#10;Popis byl vytvořen automaticky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162675" y="15306675"/>
          <a:ext cx="1234440" cy="1849582"/>
        </a:xfrm>
        <a:prstGeom prst="rect">
          <a:avLst/>
        </a:prstGeom>
      </xdr:spPr>
    </xdr:pic>
    <xdr:clientData/>
  </xdr:twoCellAnchor>
  <xdr:twoCellAnchor editAs="oneCell">
    <xdr:from>
      <xdr:col>4</xdr:col>
      <xdr:colOff>552450</xdr:colOff>
      <xdr:row>53</xdr:row>
      <xdr:rowOff>53908</xdr:rowOff>
    </xdr:from>
    <xdr:to>
      <xdr:col>4</xdr:col>
      <xdr:colOff>1828800</xdr:colOff>
      <xdr:row>57</xdr:row>
      <xdr:rowOff>54380</xdr:rowOff>
    </xdr:to>
    <xdr:pic>
      <xdr:nvPicPr>
        <xdr:cNvPr id="10" name="Obrázek 9" descr="Obsah obrázku Akrobacie, Rovnováha, houpačka, Závěsná akrobacie&#10;&#10;Popis byl vytvořen automaticky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096000" y="17303683"/>
          <a:ext cx="1276350" cy="1905472"/>
        </a:xfrm>
        <a:prstGeom prst="rect">
          <a:avLst/>
        </a:prstGeom>
      </xdr:spPr>
    </xdr:pic>
    <xdr:clientData/>
  </xdr:twoCellAnchor>
  <xdr:twoCellAnchor editAs="oneCell">
    <xdr:from>
      <xdr:col>4</xdr:col>
      <xdr:colOff>514350</xdr:colOff>
      <xdr:row>59</xdr:row>
      <xdr:rowOff>0</xdr:rowOff>
    </xdr:from>
    <xdr:to>
      <xdr:col>4</xdr:col>
      <xdr:colOff>1924050</xdr:colOff>
      <xdr:row>61</xdr:row>
      <xdr:rowOff>848325</xdr:rowOff>
    </xdr:to>
    <xdr:pic>
      <xdr:nvPicPr>
        <xdr:cNvPr id="11" name="Obrázek 10" descr="Obsah obrázku Rovnováha, Akrobacie, koleno, Stehno&#10;&#10;Popis byl vytvořen automaticky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057900" y="19450050"/>
          <a:ext cx="1409700" cy="1991325"/>
        </a:xfrm>
        <a:prstGeom prst="rect">
          <a:avLst/>
        </a:prstGeom>
      </xdr:spPr>
    </xdr:pic>
    <xdr:clientData/>
  </xdr:twoCellAnchor>
  <xdr:twoCellAnchor editAs="oneCell">
    <xdr:from>
      <xdr:col>4</xdr:col>
      <xdr:colOff>733425</xdr:colOff>
      <xdr:row>70</xdr:row>
      <xdr:rowOff>38100</xdr:rowOff>
    </xdr:from>
    <xdr:to>
      <xdr:col>4</xdr:col>
      <xdr:colOff>1768360</xdr:colOff>
      <xdr:row>75</xdr:row>
      <xdr:rowOff>64424</xdr:rowOff>
    </xdr:to>
    <xdr:pic>
      <xdr:nvPicPr>
        <xdr:cNvPr id="12" name="Obrázek 11" descr="Obsah obrázku oblečení, Rovnováha, osoba, koleno&#10;&#10;Popis byl vytvořen automaticky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276975" y="22755225"/>
          <a:ext cx="1034935" cy="1550324"/>
        </a:xfrm>
        <a:prstGeom prst="rect">
          <a:avLst/>
        </a:prstGeom>
      </xdr:spPr>
    </xdr:pic>
    <xdr:clientData/>
  </xdr:twoCellAnchor>
  <xdr:twoCellAnchor editAs="oneCell">
    <xdr:from>
      <xdr:col>4</xdr:col>
      <xdr:colOff>733425</xdr:colOff>
      <xdr:row>76</xdr:row>
      <xdr:rowOff>114300</xdr:rowOff>
    </xdr:from>
    <xdr:to>
      <xdr:col>4</xdr:col>
      <xdr:colOff>1726796</xdr:colOff>
      <xdr:row>79</xdr:row>
      <xdr:rowOff>459278</xdr:rowOff>
    </xdr:to>
    <xdr:pic>
      <xdr:nvPicPr>
        <xdr:cNvPr id="13" name="Obrázek 12" descr="Obsah obrázku Rovnováha, houpačka, Akrobacie, osoba&#10;&#10;Popis byl vytvořen automaticky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276975" y="24498300"/>
          <a:ext cx="993371" cy="1487978"/>
        </a:xfrm>
        <a:prstGeom prst="rect">
          <a:avLst/>
        </a:prstGeom>
      </xdr:spPr>
    </xdr:pic>
    <xdr:clientData/>
  </xdr:twoCellAnchor>
  <xdr:twoCellAnchor editAs="oneCell">
    <xdr:from>
      <xdr:col>4</xdr:col>
      <xdr:colOff>581025</xdr:colOff>
      <xdr:row>81</xdr:row>
      <xdr:rowOff>85725</xdr:rowOff>
    </xdr:from>
    <xdr:to>
      <xdr:col>4</xdr:col>
      <xdr:colOff>1861185</xdr:colOff>
      <xdr:row>85</xdr:row>
      <xdr:rowOff>290080</xdr:rowOff>
    </xdr:to>
    <xdr:pic>
      <xdr:nvPicPr>
        <xdr:cNvPr id="14" name="Obrázek 13" descr="Obsah obrázku Rovnováha, Akrobacie, koleno, Fyzická zdatnost&#10;&#10;Popis byl vytvořen automaticky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124575" y="26193750"/>
          <a:ext cx="1280160" cy="1537855"/>
        </a:xfrm>
        <a:prstGeom prst="rect">
          <a:avLst/>
        </a:prstGeom>
      </xdr:spPr>
    </xdr:pic>
    <xdr:clientData/>
  </xdr:twoCellAnchor>
  <xdr:twoCellAnchor editAs="oneCell">
    <xdr:from>
      <xdr:col>4</xdr:col>
      <xdr:colOff>723900</xdr:colOff>
      <xdr:row>87</xdr:row>
      <xdr:rowOff>0</xdr:rowOff>
    </xdr:from>
    <xdr:to>
      <xdr:col>4</xdr:col>
      <xdr:colOff>1629987</xdr:colOff>
      <xdr:row>89</xdr:row>
      <xdr:rowOff>216131</xdr:rowOff>
    </xdr:to>
    <xdr:pic>
      <xdr:nvPicPr>
        <xdr:cNvPr id="15" name="Obrázek 14" descr="Obsah obrázku Rovnováha, Akrobacie, koleno, kloub&#10;&#10;Popis byl vytvořen automaticky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267450" y="28032075"/>
          <a:ext cx="906087" cy="1359131"/>
        </a:xfrm>
        <a:prstGeom prst="rect">
          <a:avLst/>
        </a:prstGeom>
      </xdr:spPr>
    </xdr:pic>
    <xdr:clientData/>
  </xdr:twoCellAnchor>
  <xdr:twoCellAnchor editAs="oneCell">
    <xdr:from>
      <xdr:col>4</xdr:col>
      <xdr:colOff>723900</xdr:colOff>
      <xdr:row>92</xdr:row>
      <xdr:rowOff>200025</xdr:rowOff>
    </xdr:from>
    <xdr:to>
      <xdr:col>4</xdr:col>
      <xdr:colOff>1692333</xdr:colOff>
      <xdr:row>94</xdr:row>
      <xdr:rowOff>507596</xdr:rowOff>
    </xdr:to>
    <xdr:pic>
      <xdr:nvPicPr>
        <xdr:cNvPr id="16" name="Obrázek 15" descr="Obsah obrázku Rovnováha, kloub, koleno, Akrobacie&#10;&#10;Popis byl vytvořen automaticky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267450" y="29956125"/>
          <a:ext cx="968433" cy="1450571"/>
        </a:xfrm>
        <a:prstGeom prst="rect">
          <a:avLst/>
        </a:prstGeom>
      </xdr:spPr>
    </xdr:pic>
    <xdr:clientData/>
  </xdr:twoCellAnchor>
  <xdr:twoCellAnchor editAs="oneCell">
    <xdr:from>
      <xdr:col>4</xdr:col>
      <xdr:colOff>676275</xdr:colOff>
      <xdr:row>105</xdr:row>
      <xdr:rowOff>95250</xdr:rowOff>
    </xdr:from>
    <xdr:to>
      <xdr:col>4</xdr:col>
      <xdr:colOff>1831744</xdr:colOff>
      <xdr:row>108</xdr:row>
      <xdr:rowOff>681297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219825" y="33575625"/>
          <a:ext cx="1155469" cy="1729047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476250</xdr:colOff>
      <xdr:row>110</xdr:row>
      <xdr:rowOff>85725</xdr:rowOff>
    </xdr:from>
    <xdr:to>
      <xdr:col>4</xdr:col>
      <xdr:colOff>1893570</xdr:colOff>
      <xdr:row>114</xdr:row>
      <xdr:rowOff>526992</xdr:rowOff>
    </xdr:to>
    <xdr:pic>
      <xdr:nvPicPr>
        <xdr:cNvPr id="18" name="Obrázek 17" descr="Obsah obrázku Rovnováha, Akrobacie, Fyzická zdatnost, koleno&#10;&#10;Popis byl vytvořen automaticky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019800" y="35480625"/>
          <a:ext cx="1417320" cy="1774767"/>
        </a:xfrm>
        <a:prstGeom prst="rect">
          <a:avLst/>
        </a:prstGeom>
      </xdr:spPr>
    </xdr:pic>
    <xdr:clientData/>
  </xdr:twoCellAnchor>
  <xdr:twoCellAnchor editAs="oneCell">
    <xdr:from>
      <xdr:col>4</xdr:col>
      <xdr:colOff>533400</xdr:colOff>
      <xdr:row>115</xdr:row>
      <xdr:rowOff>133350</xdr:rowOff>
    </xdr:from>
    <xdr:to>
      <xdr:col>4</xdr:col>
      <xdr:colOff>1742902</xdr:colOff>
      <xdr:row>119</xdr:row>
      <xdr:rowOff>51608</xdr:rowOff>
    </xdr:to>
    <xdr:pic>
      <xdr:nvPicPr>
        <xdr:cNvPr id="19" name="Obrázek 18" descr="Obsah obrázku Rovnováha, osoba, Akrobacie, Módní doplňky&#10;&#10;Popis byl vytvořen automaticky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076950" y="37423725"/>
          <a:ext cx="1209502" cy="1442258"/>
        </a:xfrm>
        <a:prstGeom prst="rect">
          <a:avLst/>
        </a:prstGeom>
      </xdr:spPr>
    </xdr:pic>
    <xdr:clientData/>
  </xdr:twoCellAnchor>
  <xdr:twoCellAnchor editAs="oneCell">
    <xdr:from>
      <xdr:col>4</xdr:col>
      <xdr:colOff>628650</xdr:colOff>
      <xdr:row>120</xdr:row>
      <xdr:rowOff>76200</xdr:rowOff>
    </xdr:from>
    <xdr:to>
      <xdr:col>4</xdr:col>
      <xdr:colOff>1917123</xdr:colOff>
      <xdr:row>124</xdr:row>
      <xdr:rowOff>123998</xdr:rowOff>
    </xdr:to>
    <xdr:pic>
      <xdr:nvPicPr>
        <xdr:cNvPr id="20" name="Obrázek 19" descr="Obsah obrázku Akrobacie, Rovnováha, cirkus, koleno&#10;&#10;Popis byl vytvořen automaticky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172200" y="39090600"/>
          <a:ext cx="1288473" cy="1762298"/>
        </a:xfrm>
        <a:prstGeom prst="rect">
          <a:avLst/>
        </a:prstGeom>
      </xdr:spPr>
    </xdr:pic>
    <xdr:clientData/>
  </xdr:twoCellAnchor>
  <xdr:twoCellAnchor editAs="oneCell">
    <xdr:from>
      <xdr:col>4</xdr:col>
      <xdr:colOff>619125</xdr:colOff>
      <xdr:row>125</xdr:row>
      <xdr:rowOff>114300</xdr:rowOff>
    </xdr:from>
    <xdr:to>
      <xdr:col>4</xdr:col>
      <xdr:colOff>1791220</xdr:colOff>
      <xdr:row>129</xdr:row>
      <xdr:rowOff>157942</xdr:rowOff>
    </xdr:to>
    <xdr:pic>
      <xdr:nvPicPr>
        <xdr:cNvPr id="21" name="Obrázek 20" descr="Obsah obrázku Rovnováha, Akrobacie, Fyzická zdatnost, koleno&#10;&#10;Popis byl vytvořen automaticky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162675" y="41043225"/>
          <a:ext cx="1172095" cy="1758142"/>
        </a:xfrm>
        <a:prstGeom prst="rect">
          <a:avLst/>
        </a:prstGeom>
      </xdr:spPr>
    </xdr:pic>
    <xdr:clientData/>
  </xdr:twoCellAnchor>
  <xdr:twoCellAnchor editAs="oneCell">
    <xdr:from>
      <xdr:col>4</xdr:col>
      <xdr:colOff>723900</xdr:colOff>
      <xdr:row>138</xdr:row>
      <xdr:rowOff>66675</xdr:rowOff>
    </xdr:from>
    <xdr:to>
      <xdr:col>4</xdr:col>
      <xdr:colOff>1829493</xdr:colOff>
      <xdr:row>141</xdr:row>
      <xdr:rowOff>622935</xdr:rowOff>
    </xdr:to>
    <xdr:pic>
      <xdr:nvPicPr>
        <xdr:cNvPr id="22" name="Obrázek 21" descr="Obsah obrázku Akrobacie, Rovnováha, Tanec, tanečníci&#10;&#10;Popis byl vytvořen automaticky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267450" y="44453175"/>
          <a:ext cx="1105593" cy="1508760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666750</xdr:colOff>
      <xdr:row>143</xdr:row>
      <xdr:rowOff>66675</xdr:rowOff>
    </xdr:from>
    <xdr:to>
      <xdr:col>4</xdr:col>
      <xdr:colOff>1622714</xdr:colOff>
      <xdr:row>146</xdr:row>
      <xdr:rowOff>548120</xdr:rowOff>
    </xdr:to>
    <xdr:pic>
      <xdr:nvPicPr>
        <xdr:cNvPr id="23" name="Obrázek 22" descr="Obsah obrázku sport, osoba, Rovnováha, Tanec&#10;&#10;Popis byl vytvořen automaticky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210300" y="46186725"/>
          <a:ext cx="955964" cy="1433945"/>
        </a:xfrm>
        <a:prstGeom prst="rect">
          <a:avLst/>
        </a:prstGeom>
      </xdr:spPr>
    </xdr:pic>
    <xdr:clientData/>
  </xdr:twoCellAnchor>
  <xdr:twoCellAnchor editAs="oneCell">
    <xdr:from>
      <xdr:col>4</xdr:col>
      <xdr:colOff>495300</xdr:colOff>
      <xdr:row>148</xdr:row>
      <xdr:rowOff>76200</xdr:rowOff>
    </xdr:from>
    <xdr:to>
      <xdr:col>4</xdr:col>
      <xdr:colOff>1588424</xdr:colOff>
      <xdr:row>151</xdr:row>
      <xdr:rowOff>189807</xdr:rowOff>
    </xdr:to>
    <xdr:pic>
      <xdr:nvPicPr>
        <xdr:cNvPr id="24" name="Obrázek 23" descr="Obsah obrázku sport, Rovnováha, Tanec, Akrobacie&#10;&#10;Popis byl vytvořen automaticky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038850" y="47825025"/>
          <a:ext cx="1093124" cy="1637607"/>
        </a:xfrm>
        <a:prstGeom prst="rect">
          <a:avLst/>
        </a:prstGeom>
      </xdr:spPr>
    </xdr:pic>
    <xdr:clientData/>
  </xdr:twoCellAnchor>
  <xdr:twoCellAnchor editAs="oneCell">
    <xdr:from>
      <xdr:col>4</xdr:col>
      <xdr:colOff>628650</xdr:colOff>
      <xdr:row>154</xdr:row>
      <xdr:rowOff>161925</xdr:rowOff>
    </xdr:from>
    <xdr:to>
      <xdr:col>4</xdr:col>
      <xdr:colOff>1684366</xdr:colOff>
      <xdr:row>157</xdr:row>
      <xdr:rowOff>416156</xdr:rowOff>
    </xdr:to>
    <xdr:pic>
      <xdr:nvPicPr>
        <xdr:cNvPr id="25" name="Obrázek 24" descr="Obsah obrázku Akrobacie, Rovnováha, gymnastika, cirkus&#10;&#10;Popis byl vytvořen automaticky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172200" y="49825275"/>
          <a:ext cx="1055716" cy="1587731"/>
        </a:xfrm>
        <a:prstGeom prst="rect">
          <a:avLst/>
        </a:prstGeom>
      </xdr:spPr>
    </xdr:pic>
    <xdr:clientData/>
  </xdr:twoCellAnchor>
  <xdr:twoCellAnchor editAs="oneCell">
    <xdr:from>
      <xdr:col>4</xdr:col>
      <xdr:colOff>628650</xdr:colOff>
      <xdr:row>159</xdr:row>
      <xdr:rowOff>133350</xdr:rowOff>
    </xdr:from>
    <xdr:to>
      <xdr:col>4</xdr:col>
      <xdr:colOff>1709305</xdr:colOff>
      <xdr:row>163</xdr:row>
      <xdr:rowOff>39832</xdr:rowOff>
    </xdr:to>
    <xdr:pic>
      <xdr:nvPicPr>
        <xdr:cNvPr id="26" name="Obrázek 25" descr="Obsah obrázku Rovnováha, Akrobacie, koleno, kloub&#10;&#10;Popis byl vytvořen automaticky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6172200" y="51901725"/>
          <a:ext cx="1080655" cy="1620982"/>
        </a:xfrm>
        <a:prstGeom prst="rect">
          <a:avLst/>
        </a:prstGeom>
      </xdr:spPr>
    </xdr:pic>
    <xdr:clientData/>
  </xdr:twoCellAnchor>
  <xdr:twoCellAnchor editAs="oneCell">
    <xdr:from>
      <xdr:col>4</xdr:col>
      <xdr:colOff>647700</xdr:colOff>
      <xdr:row>174</xdr:row>
      <xdr:rowOff>9525</xdr:rowOff>
    </xdr:from>
    <xdr:to>
      <xdr:col>4</xdr:col>
      <xdr:colOff>1703416</xdr:colOff>
      <xdr:row>178</xdr:row>
      <xdr:rowOff>73256</xdr:rowOff>
    </xdr:to>
    <xdr:pic>
      <xdr:nvPicPr>
        <xdr:cNvPr id="27" name="Obrázek 26" descr="Obsah obrázku Rovnováha, osoba, gymnastika, Hula hoop&#10;&#10;Popis byl vytvořen automaticky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191250" y="55549800"/>
          <a:ext cx="1055716" cy="1587731"/>
        </a:xfrm>
        <a:prstGeom prst="rect">
          <a:avLst/>
        </a:prstGeom>
      </xdr:spPr>
    </xdr:pic>
    <xdr:clientData/>
  </xdr:twoCellAnchor>
  <xdr:twoCellAnchor editAs="oneCell">
    <xdr:from>
      <xdr:col>4</xdr:col>
      <xdr:colOff>495300</xdr:colOff>
      <xdr:row>180</xdr:row>
      <xdr:rowOff>57150</xdr:rowOff>
    </xdr:from>
    <xdr:to>
      <xdr:col>4</xdr:col>
      <xdr:colOff>1904307</xdr:colOff>
      <xdr:row>184</xdr:row>
      <xdr:rowOff>183919</xdr:rowOff>
    </xdr:to>
    <xdr:pic>
      <xdr:nvPicPr>
        <xdr:cNvPr id="28" name="Obrázek 27" descr="Obsah obrázku Rovnováha, Akrobacie, koleno, Závěsná akrobacie&#10;&#10;Popis byl vytvořen automaticky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038850" y="57321450"/>
          <a:ext cx="1409007" cy="1841269"/>
        </a:xfrm>
        <a:prstGeom prst="rect">
          <a:avLst/>
        </a:prstGeom>
      </xdr:spPr>
    </xdr:pic>
    <xdr:clientData/>
  </xdr:twoCellAnchor>
  <xdr:twoCellAnchor editAs="oneCell">
    <xdr:from>
      <xdr:col>4</xdr:col>
      <xdr:colOff>609600</xdr:colOff>
      <xdr:row>185</xdr:row>
      <xdr:rowOff>76200</xdr:rowOff>
    </xdr:from>
    <xdr:to>
      <xdr:col>4</xdr:col>
      <xdr:colOff>1756756</xdr:colOff>
      <xdr:row>189</xdr:row>
      <xdr:rowOff>436072</xdr:rowOff>
    </xdr:to>
    <xdr:pic>
      <xdr:nvPicPr>
        <xdr:cNvPr id="29" name="Obrázek 28" descr="Obsah obrázku Rovnováha, koleno, Fyzická zdatnost, Akrobacie&#10;&#10;Popis byl vytvořen automaticky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153150" y="59331225"/>
          <a:ext cx="1147156" cy="1712422"/>
        </a:xfrm>
        <a:prstGeom prst="rect">
          <a:avLst/>
        </a:prstGeom>
      </xdr:spPr>
    </xdr:pic>
    <xdr:clientData/>
  </xdr:twoCellAnchor>
  <xdr:twoCellAnchor editAs="oneCell">
    <xdr:from>
      <xdr:col>4</xdr:col>
      <xdr:colOff>638175</xdr:colOff>
      <xdr:row>190</xdr:row>
      <xdr:rowOff>66676</xdr:rowOff>
    </xdr:from>
    <xdr:to>
      <xdr:col>4</xdr:col>
      <xdr:colOff>1790527</xdr:colOff>
      <xdr:row>194</xdr:row>
      <xdr:rowOff>654184</xdr:rowOff>
    </xdr:to>
    <xdr:pic>
      <xdr:nvPicPr>
        <xdr:cNvPr id="30" name="Obrázek 29" descr="Obsah obrázku žaludek, růžová, novorozenec&#10;&#10;Popis byl vytvořen automaticky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181725" y="61160026"/>
          <a:ext cx="1152352" cy="1730508"/>
        </a:xfrm>
        <a:prstGeom prst="rect">
          <a:avLst/>
        </a:prstGeom>
      </xdr:spPr>
    </xdr:pic>
    <xdr:clientData/>
  </xdr:twoCellAnchor>
  <xdr:twoCellAnchor editAs="oneCell">
    <xdr:from>
      <xdr:col>4</xdr:col>
      <xdr:colOff>790575</xdr:colOff>
      <xdr:row>195</xdr:row>
      <xdr:rowOff>95250</xdr:rowOff>
    </xdr:from>
    <xdr:to>
      <xdr:col>4</xdr:col>
      <xdr:colOff>1779790</xdr:colOff>
      <xdr:row>199</xdr:row>
      <xdr:rowOff>50915</xdr:rowOff>
    </xdr:to>
    <xdr:pic>
      <xdr:nvPicPr>
        <xdr:cNvPr id="31" name="Obrázek 30" descr="Obsah obrázku Rovnováha, osoba, koleno, Fyzická zdatnost&#10;&#10;Popis byl vytvořen automaticky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334125" y="63065025"/>
          <a:ext cx="989215" cy="1479665"/>
        </a:xfrm>
        <a:prstGeom prst="rect">
          <a:avLst/>
        </a:prstGeom>
      </xdr:spPr>
    </xdr:pic>
    <xdr:clientData/>
  </xdr:twoCellAnchor>
  <xdr:twoCellAnchor editAs="oneCell">
    <xdr:from>
      <xdr:col>4</xdr:col>
      <xdr:colOff>709980</xdr:colOff>
      <xdr:row>209</xdr:row>
      <xdr:rowOff>66676</xdr:rowOff>
    </xdr:from>
    <xdr:to>
      <xdr:col>4</xdr:col>
      <xdr:colOff>1803861</xdr:colOff>
      <xdr:row>213</xdr:row>
      <xdr:rowOff>371476</xdr:rowOff>
    </xdr:to>
    <xdr:pic>
      <xdr:nvPicPr>
        <xdr:cNvPr id="32" name="Obrázek 31" descr="Obsah obrázku Rovnováha, kloub, Fyzická zdatnost, Akrobacie&#10;&#10;Popis byl vytvořen automaticky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253530" y="66570226"/>
          <a:ext cx="1093881" cy="1638300"/>
        </a:xfrm>
        <a:prstGeom prst="rect">
          <a:avLst/>
        </a:prstGeom>
      </xdr:spPr>
    </xdr:pic>
    <xdr:clientData/>
  </xdr:twoCellAnchor>
  <xdr:twoCellAnchor editAs="oneCell">
    <xdr:from>
      <xdr:col>4</xdr:col>
      <xdr:colOff>476249</xdr:colOff>
      <xdr:row>215</xdr:row>
      <xdr:rowOff>47625</xdr:rowOff>
    </xdr:from>
    <xdr:to>
      <xdr:col>4</xdr:col>
      <xdr:colOff>1994880</xdr:colOff>
      <xdr:row>219</xdr:row>
      <xdr:rowOff>499015</xdr:rowOff>
    </xdr:to>
    <xdr:pic>
      <xdr:nvPicPr>
        <xdr:cNvPr id="33" name="Obrázek 32" descr="Obsah obrázku Rovnováha, Akrobacie, cirkus&#10;&#10;Popis byl vytvořen automaticky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019799" y="68275200"/>
          <a:ext cx="1518631" cy="1594390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400050</xdr:colOff>
      <xdr:row>222</xdr:row>
      <xdr:rowOff>19050</xdr:rowOff>
    </xdr:from>
    <xdr:to>
      <xdr:col>4</xdr:col>
      <xdr:colOff>2075065</xdr:colOff>
      <xdr:row>225</xdr:row>
      <xdr:rowOff>554528</xdr:rowOff>
    </xdr:to>
    <xdr:pic>
      <xdr:nvPicPr>
        <xdr:cNvPr id="34" name="Obrázek 33" descr="Obsah obrázku Rovnováha, Akrobacie, osoba, Závěsná akrobacie&#10;&#10;Popis byl vytvořen automaticky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5943600" y="70161150"/>
          <a:ext cx="1675015" cy="1487978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257175</xdr:colOff>
      <xdr:row>228</xdr:row>
      <xdr:rowOff>47625</xdr:rowOff>
    </xdr:from>
    <xdr:to>
      <xdr:col>4</xdr:col>
      <xdr:colOff>2007004</xdr:colOff>
      <xdr:row>231</xdr:row>
      <xdr:rowOff>874049</xdr:rowOff>
    </xdr:to>
    <xdr:pic>
      <xdr:nvPicPr>
        <xdr:cNvPr id="35" name="Obrázek 34" descr="Obsah obrázku Rovnováha, Akrobacie, cirkus, koleno&#10;&#10;Popis byl vytvořen automaticky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800725" y="72104250"/>
          <a:ext cx="1749829" cy="1778924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571500</xdr:colOff>
      <xdr:row>233</xdr:row>
      <xdr:rowOff>38100</xdr:rowOff>
    </xdr:from>
    <xdr:to>
      <xdr:col>4</xdr:col>
      <xdr:colOff>1768533</xdr:colOff>
      <xdr:row>237</xdr:row>
      <xdr:rowOff>694805</xdr:rowOff>
    </xdr:to>
    <xdr:pic>
      <xdr:nvPicPr>
        <xdr:cNvPr id="36" name="Obrázek 35" descr="Obsah obrázku Rovnováha, Akrobacie, koleno, osoba&#10;&#10;Popis byl vytvořen automaticky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115050" y="74390250"/>
          <a:ext cx="1197033" cy="1799705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243</xdr:row>
      <xdr:rowOff>180975</xdr:rowOff>
    </xdr:from>
    <xdr:to>
      <xdr:col>4</xdr:col>
      <xdr:colOff>2353887</xdr:colOff>
      <xdr:row>246</xdr:row>
      <xdr:rowOff>447675</xdr:rowOff>
    </xdr:to>
    <xdr:pic>
      <xdr:nvPicPr>
        <xdr:cNvPr id="37" name="Obrázek 36" descr="Obsah obrázku houpačka, Rovnováha, Akrobacie, cirkus&#10;&#10;Popis byl vytvořen automaticky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848350" y="77276325"/>
          <a:ext cx="2049087" cy="1600200"/>
        </a:xfrm>
        <a:prstGeom prst="rect">
          <a:avLst/>
        </a:prstGeom>
      </xdr:spPr>
    </xdr:pic>
    <xdr:clientData/>
  </xdr:twoCellAnchor>
  <xdr:twoCellAnchor editAs="oneCell">
    <xdr:from>
      <xdr:col>4</xdr:col>
      <xdr:colOff>390525</xdr:colOff>
      <xdr:row>248</xdr:row>
      <xdr:rowOff>57150</xdr:rowOff>
    </xdr:from>
    <xdr:to>
      <xdr:col>4</xdr:col>
      <xdr:colOff>2102947</xdr:colOff>
      <xdr:row>252</xdr:row>
      <xdr:rowOff>55072</xdr:rowOff>
    </xdr:to>
    <xdr:pic>
      <xdr:nvPicPr>
        <xdr:cNvPr id="38" name="Obrázek 37" descr="Obsah obrázku Rovnováha, sport, Akrobacie, Fyzická zdatnost&#10;&#10;Popis byl vytvořen automaticky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934075" y="79257525"/>
          <a:ext cx="1712422" cy="1712422"/>
        </a:xfrm>
        <a:prstGeom prst="rect">
          <a:avLst/>
        </a:prstGeom>
      </xdr:spPr>
    </xdr:pic>
    <xdr:clientData/>
  </xdr:twoCellAnchor>
  <xdr:twoCellAnchor editAs="oneCell">
    <xdr:from>
      <xdr:col>4</xdr:col>
      <xdr:colOff>390525</xdr:colOff>
      <xdr:row>253</xdr:row>
      <xdr:rowOff>57150</xdr:rowOff>
    </xdr:from>
    <xdr:to>
      <xdr:col>4</xdr:col>
      <xdr:colOff>2098790</xdr:colOff>
      <xdr:row>257</xdr:row>
      <xdr:rowOff>320386</xdr:rowOff>
    </xdr:to>
    <xdr:pic>
      <xdr:nvPicPr>
        <xdr:cNvPr id="39" name="Obrázek 38" descr="Obsah obrázku Rovnováha, Akrobacie, koleno, Tanec&#10;&#10;Popis byl vytvořen automaticky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5934075" y="81124425"/>
          <a:ext cx="1708265" cy="1787236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276225</xdr:colOff>
      <xdr:row>258</xdr:row>
      <xdr:rowOff>57150</xdr:rowOff>
    </xdr:from>
    <xdr:to>
      <xdr:col>4</xdr:col>
      <xdr:colOff>2088400</xdr:colOff>
      <xdr:row>261</xdr:row>
      <xdr:rowOff>535825</xdr:rowOff>
    </xdr:to>
    <xdr:pic>
      <xdr:nvPicPr>
        <xdr:cNvPr id="40" name="Obrázek 39" descr="Obsah obrázku Rovnováha, Akrobacie, houpačka, koleno&#10;&#10;Popis byl vytvořen automaticky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5819775" y="82981800"/>
          <a:ext cx="1812175" cy="1812175"/>
        </a:xfrm>
        <a:prstGeom prst="rect">
          <a:avLst/>
        </a:prstGeom>
      </xdr:spPr>
    </xdr:pic>
    <xdr:clientData/>
  </xdr:twoCellAnchor>
  <xdr:twoCellAnchor editAs="oneCell">
    <xdr:from>
      <xdr:col>4</xdr:col>
      <xdr:colOff>352425</xdr:colOff>
      <xdr:row>263</xdr:row>
      <xdr:rowOff>47625</xdr:rowOff>
    </xdr:from>
    <xdr:to>
      <xdr:col>4</xdr:col>
      <xdr:colOff>2289290</xdr:colOff>
      <xdr:row>267</xdr:row>
      <xdr:rowOff>841490</xdr:rowOff>
    </xdr:to>
    <xdr:pic>
      <xdr:nvPicPr>
        <xdr:cNvPr id="41" name="Obrázek 40" descr="Obsah obrázku Rovnováha, Fyzická zdatnost, koleno, Akrobacie&#10;&#10;Popis byl vytvořen automaticky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5895975" y="84943950"/>
          <a:ext cx="1936865" cy="1936865"/>
        </a:xfrm>
        <a:prstGeom prst="rect">
          <a:avLst/>
        </a:prstGeom>
      </xdr:spPr>
    </xdr:pic>
    <xdr:clientData/>
  </xdr:twoCellAnchor>
  <xdr:twoCellAnchor editAs="oneCell">
    <xdr:from>
      <xdr:col>4</xdr:col>
      <xdr:colOff>507507</xdr:colOff>
      <xdr:row>276</xdr:row>
      <xdr:rowOff>95250</xdr:rowOff>
    </xdr:from>
    <xdr:to>
      <xdr:col>4</xdr:col>
      <xdr:colOff>1896168</xdr:colOff>
      <xdr:row>281</xdr:row>
      <xdr:rowOff>314325</xdr:rowOff>
    </xdr:to>
    <xdr:pic>
      <xdr:nvPicPr>
        <xdr:cNvPr id="42" name="Obrázek 41" descr="Obsah obrázku Rovnováha, Akrobacie, Fyzická zdatnost, koleno&#10;&#10;Popis byl vytvořen automaticky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6051057" y="88582500"/>
          <a:ext cx="1388661" cy="1743075"/>
        </a:xfrm>
        <a:prstGeom prst="rect">
          <a:avLst/>
        </a:prstGeom>
      </xdr:spPr>
    </xdr:pic>
    <xdr:clientData/>
  </xdr:twoCellAnchor>
  <xdr:twoCellAnchor editAs="oneCell">
    <xdr:from>
      <xdr:col>4</xdr:col>
      <xdr:colOff>419100</xdr:colOff>
      <xdr:row>282</xdr:row>
      <xdr:rowOff>57150</xdr:rowOff>
    </xdr:from>
    <xdr:to>
      <xdr:col>4</xdr:col>
      <xdr:colOff>2027613</xdr:colOff>
      <xdr:row>286</xdr:row>
      <xdr:rowOff>476943</xdr:rowOff>
    </xdr:to>
    <xdr:pic>
      <xdr:nvPicPr>
        <xdr:cNvPr id="43" name="Obrázek 42" descr="Obsah obrázku Rovnováha, Akrobacie, Závěsná akrobacie, Fyzická zdatnost&#10;&#10;Popis byl vytvořen automaticky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5962650" y="90458925"/>
          <a:ext cx="1608513" cy="1562793"/>
        </a:xfrm>
        <a:prstGeom prst="rect">
          <a:avLst/>
        </a:prstGeom>
      </xdr:spPr>
    </xdr:pic>
    <xdr:clientData/>
  </xdr:twoCellAnchor>
  <xdr:twoCellAnchor editAs="oneCell">
    <xdr:from>
      <xdr:col>4</xdr:col>
      <xdr:colOff>685799</xdr:colOff>
      <xdr:row>287</xdr:row>
      <xdr:rowOff>38101</xdr:rowOff>
    </xdr:from>
    <xdr:to>
      <xdr:col>4</xdr:col>
      <xdr:colOff>1776152</xdr:colOff>
      <xdr:row>291</xdr:row>
      <xdr:rowOff>151453</xdr:rowOff>
    </xdr:to>
    <xdr:pic>
      <xdr:nvPicPr>
        <xdr:cNvPr id="44" name="Obrázek 43" descr="Obsah obrázku Rovnováha, Akrobacie, Fyzická zdatnost, cirkus&#10;&#10;Popis byl vytvořen automaticky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6229349" y="92097226"/>
          <a:ext cx="1090353" cy="1637352"/>
        </a:xfrm>
        <a:prstGeom prst="rect">
          <a:avLst/>
        </a:prstGeom>
      </xdr:spPr>
    </xdr:pic>
    <xdr:clientData/>
  </xdr:twoCellAnchor>
  <xdr:twoCellAnchor editAs="oneCell">
    <xdr:from>
      <xdr:col>4</xdr:col>
      <xdr:colOff>438150</xdr:colOff>
      <xdr:row>292</xdr:row>
      <xdr:rowOff>66675</xdr:rowOff>
    </xdr:from>
    <xdr:to>
      <xdr:col>4</xdr:col>
      <xdr:colOff>1892877</xdr:colOff>
      <xdr:row>295</xdr:row>
      <xdr:rowOff>713855</xdr:rowOff>
    </xdr:to>
    <xdr:pic>
      <xdr:nvPicPr>
        <xdr:cNvPr id="45" name="Obrázek 44" descr="Obsah obrázku Rovnováha, Akrobacie, cirkus, Závěsná akrobacie&#10;&#10;Popis byl vytvořen automaticky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5981700" y="93849825"/>
          <a:ext cx="1454727" cy="1799705"/>
        </a:xfrm>
        <a:prstGeom prst="rect">
          <a:avLst/>
        </a:prstGeom>
      </xdr:spPr>
    </xdr:pic>
    <xdr:clientData/>
  </xdr:twoCellAnchor>
  <xdr:twoCellAnchor editAs="oneCell">
    <xdr:from>
      <xdr:col>4</xdr:col>
      <xdr:colOff>638175</xdr:colOff>
      <xdr:row>297</xdr:row>
      <xdr:rowOff>95250</xdr:rowOff>
    </xdr:from>
    <xdr:to>
      <xdr:col>4</xdr:col>
      <xdr:colOff>1739611</xdr:colOff>
      <xdr:row>300</xdr:row>
      <xdr:rowOff>394508</xdr:rowOff>
    </xdr:to>
    <xdr:pic>
      <xdr:nvPicPr>
        <xdr:cNvPr id="46" name="Obrázek 45" descr="Obsah obrázku Rovnováha, Akrobacie, koleno, Fyzická zdatnost&#10;&#10;Popis byl vytvořen automaticky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181725" y="95802450"/>
          <a:ext cx="1101436" cy="14422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352425</xdr:colOff>
      <xdr:row>3</xdr:row>
      <xdr:rowOff>161925</xdr:rowOff>
    </xdr:from>
    <xdr:to>
      <xdr:col>4</xdr:col>
      <xdr:colOff>3152775</xdr:colOff>
      <xdr:row>7</xdr:row>
      <xdr:rowOff>665094</xdr:rowOff>
    </xdr:to>
    <xdr:pic>
      <xdr:nvPicPr>
        <xdr:cNvPr id="2" name="Obrázek 1" descr="Obsah obrázku Rovnováha, Akrobacie, Fyzická zdatnost, Tanec&#10;&#10;Popis byl vytvořen automaticky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58925" y="828675"/>
          <a:ext cx="2800350" cy="2217669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276225</xdr:colOff>
      <xdr:row>9</xdr:row>
      <xdr:rowOff>152400</xdr:rowOff>
    </xdr:from>
    <xdr:to>
      <xdr:col>4</xdr:col>
      <xdr:colOff>3305175</xdr:colOff>
      <xdr:row>11</xdr:row>
      <xdr:rowOff>723499</xdr:rowOff>
    </xdr:to>
    <xdr:pic>
      <xdr:nvPicPr>
        <xdr:cNvPr id="3" name="Obrázek 2" descr="Obsah obrázku Rovnováha, Akrobacie, Fyzická zdatnost, Tanec&#10;&#10;Popis byl vytvořen automaticky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182725" y="3495675"/>
          <a:ext cx="3028950" cy="1523599"/>
        </a:xfrm>
        <a:prstGeom prst="rect">
          <a:avLst/>
        </a:prstGeom>
      </xdr:spPr>
    </xdr:pic>
    <xdr:clientData/>
  </xdr:twoCellAnchor>
  <xdr:twoCellAnchor editAs="oneCell">
    <xdr:from>
      <xdr:col>4</xdr:col>
      <xdr:colOff>323849</xdr:colOff>
      <xdr:row>13</xdr:row>
      <xdr:rowOff>114299</xdr:rowOff>
    </xdr:from>
    <xdr:to>
      <xdr:col>4</xdr:col>
      <xdr:colOff>3076574</xdr:colOff>
      <xdr:row>17</xdr:row>
      <xdr:rowOff>337178</xdr:rowOff>
    </xdr:to>
    <xdr:pic>
      <xdr:nvPicPr>
        <xdr:cNvPr id="4" name="Obrázek 3" descr="Obsah obrázku Rovnováha, Tanec, Fyzická zdatnost, Akrobacie&#10;&#10;Popis byl vytvořen automaticky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230349" y="5562599"/>
          <a:ext cx="2752725" cy="1937379"/>
        </a:xfrm>
        <a:prstGeom prst="rect">
          <a:avLst/>
        </a:prstGeom>
      </xdr:spPr>
    </xdr:pic>
    <xdr:clientData/>
  </xdr:twoCellAnchor>
  <xdr:twoCellAnchor editAs="oneCell">
    <xdr:from>
      <xdr:col>4</xdr:col>
      <xdr:colOff>647699</xdr:colOff>
      <xdr:row>18</xdr:row>
      <xdr:rowOff>104775</xdr:rowOff>
    </xdr:from>
    <xdr:to>
      <xdr:col>4</xdr:col>
      <xdr:colOff>2362200</xdr:colOff>
      <xdr:row>22</xdr:row>
      <xdr:rowOff>331862</xdr:rowOff>
    </xdr:to>
    <xdr:pic>
      <xdr:nvPicPr>
        <xdr:cNvPr id="5" name="Obrázek 4" descr="Obsah obrázku Rovnováha, Fyzická zdatnost, Akrobacie, osoba&#10;&#10;Popis byl vytvořen automaticky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554199" y="7658100"/>
          <a:ext cx="1714501" cy="1941587"/>
        </a:xfrm>
        <a:prstGeom prst="rect">
          <a:avLst/>
        </a:prstGeom>
      </xdr:spPr>
    </xdr:pic>
    <xdr:clientData/>
  </xdr:twoCellAnchor>
  <xdr:twoCellAnchor editAs="oneCell">
    <xdr:from>
      <xdr:col>4</xdr:col>
      <xdr:colOff>742949</xdr:colOff>
      <xdr:row>23</xdr:row>
      <xdr:rowOff>180975</xdr:rowOff>
    </xdr:from>
    <xdr:to>
      <xdr:col>4</xdr:col>
      <xdr:colOff>2530114</xdr:colOff>
      <xdr:row>27</xdr:row>
      <xdr:rowOff>361950</xdr:rowOff>
    </xdr:to>
    <xdr:pic>
      <xdr:nvPicPr>
        <xdr:cNvPr id="6" name="Obrázek 5" descr="Obsah obrázku sport, gymnastika, Akrobacie, Rovnováha&#10;&#10;Popis byl vytvořen automaticky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649449" y="9839325"/>
          <a:ext cx="1787165" cy="2476500"/>
        </a:xfrm>
        <a:prstGeom prst="rect">
          <a:avLst/>
        </a:prstGeom>
      </xdr:spPr>
    </xdr:pic>
    <xdr:clientData/>
  </xdr:twoCellAnchor>
  <xdr:twoCellAnchor editAs="oneCell">
    <xdr:from>
      <xdr:col>4</xdr:col>
      <xdr:colOff>990599</xdr:colOff>
      <xdr:row>32</xdr:row>
      <xdr:rowOff>85725</xdr:rowOff>
    </xdr:from>
    <xdr:to>
      <xdr:col>4</xdr:col>
      <xdr:colOff>1971674</xdr:colOff>
      <xdr:row>36</xdr:row>
      <xdr:rowOff>334270</xdr:rowOff>
    </xdr:to>
    <xdr:pic>
      <xdr:nvPicPr>
        <xdr:cNvPr id="7" name="Obrázek 6" descr="Obsah obrázku sport, Tanec, Rovnováha, Akrobacie&#10;&#10;Popis byl vytvořen automaticky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897099" y="13401675"/>
          <a:ext cx="981075" cy="2344045"/>
        </a:xfrm>
        <a:prstGeom prst="rect">
          <a:avLst/>
        </a:prstGeom>
      </xdr:spPr>
    </xdr:pic>
    <xdr:clientData/>
  </xdr:twoCellAnchor>
  <xdr:twoCellAnchor editAs="oneCell">
    <xdr:from>
      <xdr:col>4</xdr:col>
      <xdr:colOff>1066800</xdr:colOff>
      <xdr:row>37</xdr:row>
      <xdr:rowOff>114300</xdr:rowOff>
    </xdr:from>
    <xdr:to>
      <xdr:col>4</xdr:col>
      <xdr:colOff>2209800</xdr:colOff>
      <xdr:row>41</xdr:row>
      <xdr:rowOff>431800</xdr:rowOff>
    </xdr:to>
    <xdr:pic>
      <xdr:nvPicPr>
        <xdr:cNvPr id="8" name="Obrázek 7" descr="Obsah obrázku Tanec, Rovnováha, kloub, Fyzická zdatnost&#10;&#10;Popis byl vytvořen automaticky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973300" y="15916275"/>
          <a:ext cx="1143000" cy="1841500"/>
        </a:xfrm>
        <a:prstGeom prst="rect">
          <a:avLst/>
        </a:prstGeom>
      </xdr:spPr>
    </xdr:pic>
    <xdr:clientData/>
  </xdr:twoCellAnchor>
  <xdr:twoCellAnchor editAs="oneCell">
    <xdr:from>
      <xdr:col>4</xdr:col>
      <xdr:colOff>552450</xdr:colOff>
      <xdr:row>42</xdr:row>
      <xdr:rowOff>38100</xdr:rowOff>
    </xdr:from>
    <xdr:to>
      <xdr:col>4</xdr:col>
      <xdr:colOff>2441487</xdr:colOff>
      <xdr:row>46</xdr:row>
      <xdr:rowOff>647700</xdr:rowOff>
    </xdr:to>
    <xdr:pic>
      <xdr:nvPicPr>
        <xdr:cNvPr id="9" name="Obrázek 8" descr="Obsah obrázku Rovnováha, Akrobacie, Závěsná akrobacie, Fyzická zdatnost&#10;&#10;Popis byl vytvořen automaticky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458950" y="17945100"/>
          <a:ext cx="1889037" cy="2705100"/>
        </a:xfrm>
        <a:prstGeom prst="rect">
          <a:avLst/>
        </a:prstGeom>
      </xdr:spPr>
    </xdr:pic>
    <xdr:clientData/>
  </xdr:twoCellAnchor>
  <xdr:twoCellAnchor editAs="oneCell">
    <xdr:from>
      <xdr:col>4</xdr:col>
      <xdr:colOff>676275</xdr:colOff>
      <xdr:row>47</xdr:row>
      <xdr:rowOff>57150</xdr:rowOff>
    </xdr:from>
    <xdr:to>
      <xdr:col>4</xdr:col>
      <xdr:colOff>2362200</xdr:colOff>
      <xdr:row>51</xdr:row>
      <xdr:rowOff>416693</xdr:rowOff>
    </xdr:to>
    <xdr:pic>
      <xdr:nvPicPr>
        <xdr:cNvPr id="10" name="Obrázek 9" descr="Obsah obrázku Rovnováha, Tanec, koleno, Akrobacie&#10;&#10;Popis byl vytvořen automaticky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582775" y="20831175"/>
          <a:ext cx="1685925" cy="1883543"/>
        </a:xfrm>
        <a:prstGeom prst="rect">
          <a:avLst/>
        </a:prstGeom>
      </xdr:spPr>
    </xdr:pic>
    <xdr:clientData/>
  </xdr:twoCellAnchor>
  <xdr:twoCellAnchor editAs="oneCell">
    <xdr:from>
      <xdr:col>4</xdr:col>
      <xdr:colOff>323850</xdr:colOff>
      <xdr:row>52</xdr:row>
      <xdr:rowOff>85725</xdr:rowOff>
    </xdr:from>
    <xdr:to>
      <xdr:col>4</xdr:col>
      <xdr:colOff>2438400</xdr:colOff>
      <xdr:row>56</xdr:row>
      <xdr:rowOff>514715</xdr:rowOff>
    </xdr:to>
    <xdr:pic>
      <xdr:nvPicPr>
        <xdr:cNvPr id="11" name="Obrázek 10" descr="Obsah obrázku Rovnováha, Akrobacie, gymnastika, koleno&#10;&#10;Popis byl vytvořen automaticky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230350" y="22964775"/>
          <a:ext cx="2114550" cy="2343515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238125</xdr:colOff>
      <xdr:row>60</xdr:row>
      <xdr:rowOff>152400</xdr:rowOff>
    </xdr:from>
    <xdr:to>
      <xdr:col>4</xdr:col>
      <xdr:colOff>3084194</xdr:colOff>
      <xdr:row>65</xdr:row>
      <xdr:rowOff>228600</xdr:rowOff>
    </xdr:to>
    <xdr:pic>
      <xdr:nvPicPr>
        <xdr:cNvPr id="12" name="Obrázek 11" descr="Obsah obrázku Tanec, Rovnováha, oblečení, Fyzická zdatnost&#10;&#10;Popis byl vytvořen automaticky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144625" y="26117550"/>
          <a:ext cx="2846069" cy="1600200"/>
        </a:xfrm>
        <a:prstGeom prst="rect">
          <a:avLst/>
        </a:prstGeom>
      </xdr:spPr>
    </xdr:pic>
    <xdr:clientData/>
  </xdr:twoCellAnchor>
  <xdr:twoCellAnchor editAs="oneCell">
    <xdr:from>
      <xdr:col>4</xdr:col>
      <xdr:colOff>923925</xdr:colOff>
      <xdr:row>66</xdr:row>
      <xdr:rowOff>133349</xdr:rowOff>
    </xdr:from>
    <xdr:to>
      <xdr:col>4</xdr:col>
      <xdr:colOff>2343150</xdr:colOff>
      <xdr:row>71</xdr:row>
      <xdr:rowOff>258250</xdr:rowOff>
    </xdr:to>
    <xdr:pic>
      <xdr:nvPicPr>
        <xdr:cNvPr id="13" name="Obrázek 12" descr="Obsah obrázku houpačka, oblečení, Rovnováha, Tanec&#10;&#10;Popis byl vytvořen automaticky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830425" y="28013024"/>
          <a:ext cx="1419225" cy="2410901"/>
        </a:xfrm>
        <a:prstGeom prst="rect">
          <a:avLst/>
        </a:prstGeom>
      </xdr:spPr>
    </xdr:pic>
    <xdr:clientData/>
  </xdr:twoCellAnchor>
  <xdr:twoCellAnchor editAs="oneCell">
    <xdr:from>
      <xdr:col>4</xdr:col>
      <xdr:colOff>714374</xdr:colOff>
      <xdr:row>73</xdr:row>
      <xdr:rowOff>57150</xdr:rowOff>
    </xdr:from>
    <xdr:to>
      <xdr:col>4</xdr:col>
      <xdr:colOff>2796685</xdr:colOff>
      <xdr:row>76</xdr:row>
      <xdr:rowOff>276225</xdr:rowOff>
    </xdr:to>
    <xdr:pic>
      <xdr:nvPicPr>
        <xdr:cNvPr id="14" name="Obrázek 13" descr="Obsah obrázku Rovnováha, koleno, Akrobacie, Tanec&#10;&#10;Popis byl vytvořen automaticky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4620874" y="31003875"/>
          <a:ext cx="2082311" cy="1933575"/>
        </a:xfrm>
        <a:prstGeom prst="rect">
          <a:avLst/>
        </a:prstGeom>
      </xdr:spPr>
    </xdr:pic>
    <xdr:clientData/>
  </xdr:twoCellAnchor>
  <xdr:twoCellAnchor editAs="oneCell">
    <xdr:from>
      <xdr:col>4</xdr:col>
      <xdr:colOff>504825</xdr:colOff>
      <xdr:row>78</xdr:row>
      <xdr:rowOff>57150</xdr:rowOff>
    </xdr:from>
    <xdr:to>
      <xdr:col>4</xdr:col>
      <xdr:colOff>2892689</xdr:colOff>
      <xdr:row>82</xdr:row>
      <xdr:rowOff>57150</xdr:rowOff>
    </xdr:to>
    <xdr:pic>
      <xdr:nvPicPr>
        <xdr:cNvPr id="15" name="Obrázek 14" descr="Obsah obrázku Rovnováha, Akrobacie, Fyzická zdatnost, koleno&#10;&#10;Popis byl vytvořen automaticky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411325" y="33489900"/>
          <a:ext cx="2387864" cy="1905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295275</xdr:colOff>
      <xdr:row>39</xdr:row>
      <xdr:rowOff>142875</xdr:rowOff>
    </xdr:from>
    <xdr:to>
      <xdr:col>4</xdr:col>
      <xdr:colOff>1667066</xdr:colOff>
      <xdr:row>44</xdr:row>
      <xdr:rowOff>371693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48525" y="9829800"/>
          <a:ext cx="1371791" cy="1562318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46</xdr:row>
      <xdr:rowOff>47625</xdr:rowOff>
    </xdr:from>
    <xdr:to>
      <xdr:col>4</xdr:col>
      <xdr:colOff>1775633</xdr:colOff>
      <xdr:row>49</xdr:row>
      <xdr:rowOff>541540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58025" y="11649075"/>
          <a:ext cx="1670858" cy="1446415"/>
        </a:xfrm>
        <a:prstGeom prst="rect">
          <a:avLst/>
        </a:prstGeom>
      </xdr:spPr>
    </xdr:pic>
    <xdr:clientData/>
  </xdr:twoCellAnchor>
  <xdr:twoCellAnchor editAs="oneCell">
    <xdr:from>
      <xdr:col>4</xdr:col>
      <xdr:colOff>200780</xdr:colOff>
      <xdr:row>51</xdr:row>
      <xdr:rowOff>57150</xdr:rowOff>
    </xdr:from>
    <xdr:to>
      <xdr:col>4</xdr:col>
      <xdr:colOff>1800484</xdr:colOff>
      <xdr:row>55</xdr:row>
      <xdr:rowOff>333375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54030" y="13192125"/>
          <a:ext cx="1599704" cy="1419225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266700</xdr:colOff>
      <xdr:row>3</xdr:row>
      <xdr:rowOff>142875</xdr:rowOff>
    </xdr:from>
    <xdr:to>
      <xdr:col>4</xdr:col>
      <xdr:colOff>1724228</xdr:colOff>
      <xdr:row>7</xdr:row>
      <xdr:rowOff>266877</xdr:rowOff>
    </xdr:to>
    <xdr:pic>
      <xdr:nvPicPr>
        <xdr:cNvPr id="2" name="Obrázek 1" descr="Obsah obrázku Rovnováha, jóga, Tanec, osoba&#10;&#10;Popis byl vytvořen automaticky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19950" y="809625"/>
          <a:ext cx="1457528" cy="1267002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266700</xdr:colOff>
      <xdr:row>9</xdr:row>
      <xdr:rowOff>38100</xdr:rowOff>
    </xdr:from>
    <xdr:to>
      <xdr:col>4</xdr:col>
      <xdr:colOff>1711556</xdr:colOff>
      <xdr:row>14</xdr:row>
      <xdr:rowOff>158403</xdr:rowOff>
    </xdr:to>
    <xdr:pic>
      <xdr:nvPicPr>
        <xdr:cNvPr id="3" name="Obrázek 2" descr="Obsah obrázku Rovnováha, Akrobacie, cirkus, Tanec&#10;&#10;Popis byl vytvořen automaticky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219950" y="2238375"/>
          <a:ext cx="1444856" cy="1263303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200025</xdr:colOff>
      <xdr:row>15</xdr:row>
      <xdr:rowOff>123825</xdr:rowOff>
    </xdr:from>
    <xdr:to>
      <xdr:col>4</xdr:col>
      <xdr:colOff>1758661</xdr:colOff>
      <xdr:row>20</xdr:row>
      <xdr:rowOff>153612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153275" y="3667125"/>
          <a:ext cx="1558636" cy="1363287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22</xdr:row>
      <xdr:rowOff>9525</xdr:rowOff>
    </xdr:from>
    <xdr:to>
      <xdr:col>4</xdr:col>
      <xdr:colOff>1883699</xdr:colOff>
      <xdr:row>25</xdr:row>
      <xdr:rowOff>810318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058025" y="5276850"/>
          <a:ext cx="1778924" cy="1562793"/>
        </a:xfrm>
        <a:prstGeom prst="rect">
          <a:avLst/>
        </a:prstGeom>
      </xdr:spPr>
    </xdr:pic>
    <xdr:clientData/>
  </xdr:twoCellAnchor>
  <xdr:twoCellAnchor editAs="oneCell">
    <xdr:from>
      <xdr:col>4</xdr:col>
      <xdr:colOff>281039</xdr:colOff>
      <xdr:row>27</xdr:row>
      <xdr:rowOff>28576</xdr:rowOff>
    </xdr:from>
    <xdr:to>
      <xdr:col>4</xdr:col>
      <xdr:colOff>1731991</xdr:colOff>
      <xdr:row>32</xdr:row>
      <xdr:rowOff>142876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234289" y="7019926"/>
          <a:ext cx="1450952" cy="16383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57</xdr:row>
      <xdr:rowOff>9525</xdr:rowOff>
    </xdr:from>
    <xdr:to>
      <xdr:col>4</xdr:col>
      <xdr:colOff>1995747</xdr:colOff>
      <xdr:row>61</xdr:row>
      <xdr:rowOff>380134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91350" y="14678025"/>
          <a:ext cx="1957647" cy="1704109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63</xdr:row>
      <xdr:rowOff>85725</xdr:rowOff>
    </xdr:from>
    <xdr:to>
      <xdr:col>4</xdr:col>
      <xdr:colOff>1899112</xdr:colOff>
      <xdr:row>67</xdr:row>
      <xdr:rowOff>522143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048500" y="16478250"/>
          <a:ext cx="1803862" cy="1579418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76</xdr:row>
      <xdr:rowOff>47625</xdr:rowOff>
    </xdr:from>
    <xdr:to>
      <xdr:col>4</xdr:col>
      <xdr:colOff>1743768</xdr:colOff>
      <xdr:row>81</xdr:row>
      <xdr:rowOff>73256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134225" y="19516725"/>
          <a:ext cx="1562793" cy="1359131"/>
        </a:xfrm>
        <a:prstGeom prst="rect">
          <a:avLst/>
        </a:prstGeom>
      </xdr:spPr>
    </xdr:pic>
    <xdr:clientData/>
  </xdr:twoCellAnchor>
  <xdr:twoCellAnchor editAs="oneCell">
    <xdr:from>
      <xdr:col>4</xdr:col>
      <xdr:colOff>323850</xdr:colOff>
      <xdr:row>82</xdr:row>
      <xdr:rowOff>47625</xdr:rowOff>
    </xdr:from>
    <xdr:to>
      <xdr:col>4</xdr:col>
      <xdr:colOff>1616479</xdr:colOff>
      <xdr:row>86</xdr:row>
      <xdr:rowOff>355196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277100" y="21012150"/>
          <a:ext cx="1292629" cy="1450571"/>
        </a:xfrm>
        <a:prstGeom prst="rect">
          <a:avLst/>
        </a:prstGeom>
      </xdr:spPr>
    </xdr:pic>
    <xdr:clientData/>
  </xdr:twoCellAnchor>
  <xdr:twoCellAnchor editAs="oneCell">
    <xdr:from>
      <xdr:col>4</xdr:col>
      <xdr:colOff>323850</xdr:colOff>
      <xdr:row>88</xdr:row>
      <xdr:rowOff>47626</xdr:rowOff>
    </xdr:from>
    <xdr:to>
      <xdr:col>4</xdr:col>
      <xdr:colOff>1600200</xdr:colOff>
      <xdr:row>92</xdr:row>
      <xdr:rowOff>136232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277100" y="22545676"/>
          <a:ext cx="1276350" cy="1422106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238125</xdr:colOff>
      <xdr:row>94</xdr:row>
      <xdr:rowOff>9526</xdr:rowOff>
    </xdr:from>
    <xdr:to>
      <xdr:col>4</xdr:col>
      <xdr:colOff>1543050</xdr:colOff>
      <xdr:row>98</xdr:row>
      <xdr:rowOff>518390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191375" y="24041101"/>
          <a:ext cx="1304925" cy="146136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276225</xdr:colOff>
      <xdr:row>100</xdr:row>
      <xdr:rowOff>142875</xdr:rowOff>
    </xdr:from>
    <xdr:to>
      <xdr:col>4</xdr:col>
      <xdr:colOff>1610418</xdr:colOff>
      <xdr:row>104</xdr:row>
      <xdr:rowOff>305666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229475" y="25707975"/>
          <a:ext cx="1334193" cy="149629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371475</xdr:colOff>
      <xdr:row>4</xdr:row>
      <xdr:rowOff>19050</xdr:rowOff>
    </xdr:from>
    <xdr:to>
      <xdr:col>4</xdr:col>
      <xdr:colOff>1876079</xdr:colOff>
      <xdr:row>7</xdr:row>
      <xdr:rowOff>115339</xdr:rowOff>
    </xdr:to>
    <xdr:pic>
      <xdr:nvPicPr>
        <xdr:cNvPr id="47" name="Obrázek 46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43625" y="876300"/>
          <a:ext cx="1504604" cy="1429789"/>
        </a:xfrm>
        <a:prstGeom prst="rect">
          <a:avLst/>
        </a:prstGeom>
      </xdr:spPr>
    </xdr:pic>
    <xdr:clientData/>
  </xdr:twoCellAnchor>
  <xdr:twoCellAnchor editAs="oneCell">
    <xdr:from>
      <xdr:col>4</xdr:col>
      <xdr:colOff>409575</xdr:colOff>
      <xdr:row>10</xdr:row>
      <xdr:rowOff>47625</xdr:rowOff>
    </xdr:from>
    <xdr:to>
      <xdr:col>4</xdr:col>
      <xdr:colOff>1685579</xdr:colOff>
      <xdr:row>14</xdr:row>
      <xdr:rowOff>94730</xdr:rowOff>
    </xdr:to>
    <xdr:pic>
      <xdr:nvPicPr>
        <xdr:cNvPr id="48" name="Obrázek 47" descr="Obsah obrázku Rovnováha, osoba, oblečení, kloub&#10;&#10;Popis byl vytvořen automaticky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81725" y="2628900"/>
          <a:ext cx="1276004" cy="1571105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476250</xdr:colOff>
      <xdr:row>16</xdr:row>
      <xdr:rowOff>180975</xdr:rowOff>
    </xdr:from>
    <xdr:to>
      <xdr:col>4</xdr:col>
      <xdr:colOff>1935134</xdr:colOff>
      <xdr:row>20</xdr:row>
      <xdr:rowOff>120015</xdr:rowOff>
    </xdr:to>
    <xdr:pic>
      <xdr:nvPicPr>
        <xdr:cNvPr id="49" name="Obrázek 48" descr="Obsah obrázku Rovnováha, osoba, Akrobacie, Fyzická zdatnost&#10;&#10;Popis byl vytvořen automaticky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48400" y="4676775"/>
          <a:ext cx="1458884" cy="1463040"/>
        </a:xfrm>
        <a:prstGeom prst="rect">
          <a:avLst/>
        </a:prstGeom>
      </xdr:spPr>
    </xdr:pic>
    <xdr:clientData/>
  </xdr:twoCellAnchor>
  <xdr:twoCellAnchor editAs="oneCell">
    <xdr:from>
      <xdr:col>4</xdr:col>
      <xdr:colOff>552450</xdr:colOff>
      <xdr:row>22</xdr:row>
      <xdr:rowOff>123825</xdr:rowOff>
    </xdr:from>
    <xdr:to>
      <xdr:col>4</xdr:col>
      <xdr:colOff>1670512</xdr:colOff>
      <xdr:row>25</xdr:row>
      <xdr:rowOff>54552</xdr:rowOff>
    </xdr:to>
    <xdr:pic>
      <xdr:nvPicPr>
        <xdr:cNvPr id="50" name="Obrázek 49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24600" y="6534150"/>
          <a:ext cx="1118062" cy="1454727"/>
        </a:xfrm>
        <a:prstGeom prst="rect">
          <a:avLst/>
        </a:prstGeom>
      </xdr:spPr>
    </xdr:pic>
    <xdr:clientData/>
  </xdr:twoCellAnchor>
  <xdr:twoCellAnchor editAs="oneCell">
    <xdr:from>
      <xdr:col>4</xdr:col>
      <xdr:colOff>704850</xdr:colOff>
      <xdr:row>28</xdr:row>
      <xdr:rowOff>47625</xdr:rowOff>
    </xdr:from>
    <xdr:to>
      <xdr:col>4</xdr:col>
      <xdr:colOff>1635875</xdr:colOff>
      <xdr:row>31</xdr:row>
      <xdr:rowOff>396760</xdr:rowOff>
    </xdr:to>
    <xdr:pic>
      <xdr:nvPicPr>
        <xdr:cNvPr id="51" name="Obrázek 50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477000" y="8372475"/>
          <a:ext cx="931025" cy="1492135"/>
        </a:xfrm>
        <a:prstGeom prst="rect">
          <a:avLst/>
        </a:prstGeom>
      </xdr:spPr>
    </xdr:pic>
    <xdr:clientData/>
  </xdr:twoCellAnchor>
  <xdr:twoCellAnchor editAs="oneCell">
    <xdr:from>
      <xdr:col>4</xdr:col>
      <xdr:colOff>619125</xdr:colOff>
      <xdr:row>40</xdr:row>
      <xdr:rowOff>142875</xdr:rowOff>
    </xdr:from>
    <xdr:to>
      <xdr:col>4</xdr:col>
      <xdr:colOff>1703936</xdr:colOff>
      <xdr:row>42</xdr:row>
      <xdr:rowOff>678353</xdr:rowOff>
    </xdr:to>
    <xdr:pic>
      <xdr:nvPicPr>
        <xdr:cNvPr id="52" name="Obrázek 51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391275" y="11353800"/>
          <a:ext cx="1084811" cy="1487978"/>
        </a:xfrm>
        <a:prstGeom prst="rect">
          <a:avLst/>
        </a:prstGeom>
      </xdr:spPr>
    </xdr:pic>
    <xdr:clientData/>
  </xdr:twoCellAnchor>
  <xdr:twoCellAnchor editAs="oneCell">
    <xdr:from>
      <xdr:col>4</xdr:col>
      <xdr:colOff>438150</xdr:colOff>
      <xdr:row>45</xdr:row>
      <xdr:rowOff>57150</xdr:rowOff>
    </xdr:from>
    <xdr:to>
      <xdr:col>4</xdr:col>
      <xdr:colOff>1926128</xdr:colOff>
      <xdr:row>49</xdr:row>
      <xdr:rowOff>134043</xdr:rowOff>
    </xdr:to>
    <xdr:pic>
      <xdr:nvPicPr>
        <xdr:cNvPr id="53" name="Obrázek 52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210300" y="13182600"/>
          <a:ext cx="1487978" cy="1791393"/>
        </a:xfrm>
        <a:prstGeom prst="rect">
          <a:avLst/>
        </a:prstGeom>
      </xdr:spPr>
    </xdr:pic>
    <xdr:clientData/>
  </xdr:twoCellAnchor>
  <xdr:twoCellAnchor editAs="oneCell">
    <xdr:from>
      <xdr:col>4</xdr:col>
      <xdr:colOff>523875</xdr:colOff>
      <xdr:row>53</xdr:row>
      <xdr:rowOff>0</xdr:rowOff>
    </xdr:from>
    <xdr:to>
      <xdr:col>4</xdr:col>
      <xdr:colOff>1995228</xdr:colOff>
      <xdr:row>55</xdr:row>
      <xdr:rowOff>303415</xdr:rowOff>
    </xdr:to>
    <xdr:pic>
      <xdr:nvPicPr>
        <xdr:cNvPr id="54" name="Obrázek 53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296025" y="15420975"/>
          <a:ext cx="1471353" cy="1446415"/>
        </a:xfrm>
        <a:prstGeom prst="rect">
          <a:avLst/>
        </a:prstGeom>
      </xdr:spPr>
    </xdr:pic>
    <xdr:clientData/>
  </xdr:twoCellAnchor>
  <xdr:twoCellAnchor editAs="oneCell">
    <xdr:from>
      <xdr:col>4</xdr:col>
      <xdr:colOff>371475</xdr:colOff>
      <xdr:row>57</xdr:row>
      <xdr:rowOff>47625</xdr:rowOff>
    </xdr:from>
    <xdr:to>
      <xdr:col>4</xdr:col>
      <xdr:colOff>2076450</xdr:colOff>
      <xdr:row>62</xdr:row>
      <xdr:rowOff>119114</xdr:rowOff>
    </xdr:to>
    <xdr:pic>
      <xdr:nvPicPr>
        <xdr:cNvPr id="55" name="Obrázek 54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143625" y="17383125"/>
          <a:ext cx="1704975" cy="1785989"/>
        </a:xfrm>
        <a:prstGeom prst="rect">
          <a:avLst/>
        </a:prstGeom>
      </xdr:spPr>
    </xdr:pic>
    <xdr:clientData/>
  </xdr:twoCellAnchor>
  <xdr:twoCellAnchor editAs="oneCell">
    <xdr:from>
      <xdr:col>4</xdr:col>
      <xdr:colOff>409575</xdr:colOff>
      <xdr:row>64</xdr:row>
      <xdr:rowOff>47625</xdr:rowOff>
    </xdr:from>
    <xdr:to>
      <xdr:col>4</xdr:col>
      <xdr:colOff>2097059</xdr:colOff>
      <xdr:row>66</xdr:row>
      <xdr:rowOff>565785</xdr:rowOff>
    </xdr:to>
    <xdr:pic>
      <xdr:nvPicPr>
        <xdr:cNvPr id="56" name="Obrázek 55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181725" y="19488150"/>
          <a:ext cx="1687484" cy="1280160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257175</xdr:colOff>
      <xdr:row>72</xdr:row>
      <xdr:rowOff>95250</xdr:rowOff>
    </xdr:from>
    <xdr:to>
      <xdr:col>4</xdr:col>
      <xdr:colOff>2040255</xdr:colOff>
      <xdr:row>75</xdr:row>
      <xdr:rowOff>293543</xdr:rowOff>
    </xdr:to>
    <xdr:pic>
      <xdr:nvPicPr>
        <xdr:cNvPr id="57" name="Obrázek 56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029325" y="21850350"/>
          <a:ext cx="1783080" cy="1350818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276225</xdr:colOff>
      <xdr:row>77</xdr:row>
      <xdr:rowOff>171450</xdr:rowOff>
    </xdr:from>
    <xdr:to>
      <xdr:col>4</xdr:col>
      <xdr:colOff>2075930</xdr:colOff>
      <xdr:row>82</xdr:row>
      <xdr:rowOff>116032</xdr:rowOff>
    </xdr:to>
    <xdr:pic>
      <xdr:nvPicPr>
        <xdr:cNvPr id="58" name="Obrázek 57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048375" y="23469600"/>
          <a:ext cx="1799705" cy="1849582"/>
        </a:xfrm>
        <a:prstGeom prst="rect">
          <a:avLst/>
        </a:prstGeom>
      </xdr:spPr>
    </xdr:pic>
    <xdr:clientData/>
  </xdr:twoCellAnchor>
  <xdr:twoCellAnchor editAs="oneCell">
    <xdr:from>
      <xdr:col>4</xdr:col>
      <xdr:colOff>695326</xdr:colOff>
      <xdr:row>84</xdr:row>
      <xdr:rowOff>19051</xdr:rowOff>
    </xdr:from>
    <xdr:to>
      <xdr:col>4</xdr:col>
      <xdr:colOff>2114492</xdr:colOff>
      <xdr:row>89</xdr:row>
      <xdr:rowOff>209550</xdr:rowOff>
    </xdr:to>
    <xdr:pic>
      <xdr:nvPicPr>
        <xdr:cNvPr id="59" name="Obrázek 58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467476" y="25422226"/>
          <a:ext cx="1419166" cy="1714499"/>
        </a:xfrm>
        <a:prstGeom prst="rect">
          <a:avLst/>
        </a:prstGeom>
      </xdr:spPr>
    </xdr:pic>
    <xdr:clientData/>
  </xdr:twoCellAnchor>
  <xdr:twoCellAnchor editAs="oneCell">
    <xdr:from>
      <xdr:col>4</xdr:col>
      <xdr:colOff>447675</xdr:colOff>
      <xdr:row>90</xdr:row>
      <xdr:rowOff>57150</xdr:rowOff>
    </xdr:from>
    <xdr:to>
      <xdr:col>4</xdr:col>
      <xdr:colOff>2027093</xdr:colOff>
      <xdr:row>94</xdr:row>
      <xdr:rowOff>224790</xdr:rowOff>
    </xdr:to>
    <xdr:pic>
      <xdr:nvPicPr>
        <xdr:cNvPr id="60" name="Obrázek 59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219825" y="26993850"/>
          <a:ext cx="1579418" cy="1691640"/>
        </a:xfrm>
        <a:prstGeom prst="rect">
          <a:avLst/>
        </a:prstGeom>
      </xdr:spPr>
    </xdr:pic>
    <xdr:clientData/>
  </xdr:twoCellAnchor>
  <xdr:twoCellAnchor editAs="oneCell">
    <xdr:from>
      <xdr:col>4</xdr:col>
      <xdr:colOff>590550</xdr:colOff>
      <xdr:row>96</xdr:row>
      <xdr:rowOff>57150</xdr:rowOff>
    </xdr:from>
    <xdr:to>
      <xdr:col>4</xdr:col>
      <xdr:colOff>2140874</xdr:colOff>
      <xdr:row>101</xdr:row>
      <xdr:rowOff>50915</xdr:rowOff>
    </xdr:to>
    <xdr:pic>
      <xdr:nvPicPr>
        <xdr:cNvPr id="61" name="Obrázek 60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362700" y="29089350"/>
          <a:ext cx="1550324" cy="170826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3" Type="http://schemas.openxmlformats.org/officeDocument/2006/relationships/drawing" Target="../drawings/drawing1.xml"/><Relationship Id="rId21" Type="http://schemas.openxmlformats.org/officeDocument/2006/relationships/ctrlProp" Target="../ctrlProps/ctrlProp17.xml"/><Relationship Id="rId34" Type="http://schemas.openxmlformats.org/officeDocument/2006/relationships/ctrlProp" Target="../ctrlProps/ctrlProp30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33" Type="http://schemas.openxmlformats.org/officeDocument/2006/relationships/ctrlProp" Target="../ctrlProps/ctrlProp29.xml"/><Relationship Id="rId2" Type="http://schemas.openxmlformats.org/officeDocument/2006/relationships/printerSettings" Target="../printerSettings/printerSettings1.bin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29" Type="http://schemas.openxmlformats.org/officeDocument/2006/relationships/ctrlProp" Target="../ctrlProps/ctrlProp25.xml"/><Relationship Id="rId1" Type="http://schemas.openxmlformats.org/officeDocument/2006/relationships/hyperlink" Target="https://www.acrodancerscompetition.cz/pravidla/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32" Type="http://schemas.openxmlformats.org/officeDocument/2006/relationships/ctrlProp" Target="../ctrlProps/ctrlProp28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31" Type="http://schemas.openxmlformats.org/officeDocument/2006/relationships/ctrlProp" Target="../ctrlProps/ctrlProp27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Relationship Id="rId30" Type="http://schemas.openxmlformats.org/officeDocument/2006/relationships/ctrlProp" Target="../ctrlProps/ctrlProp26.xml"/><Relationship Id="rId35" Type="http://schemas.openxmlformats.org/officeDocument/2006/relationships/ctrlProp" Target="../ctrlProps/ctrlProp31.xml"/><Relationship Id="rId8" Type="http://schemas.openxmlformats.org/officeDocument/2006/relationships/ctrlProp" Target="../ctrlProps/ctrlProp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A883E-801C-4AAC-9BAE-14FDCD72D676}">
  <sheetPr codeName="List1">
    <pageSetUpPr fitToPage="1"/>
  </sheetPr>
  <dimension ref="F1:R51"/>
  <sheetViews>
    <sheetView showGridLines="0" tabSelected="1" view="pageBreakPreview" topLeftCell="E1" zoomScale="175" zoomScaleNormal="100" zoomScaleSheetLayoutView="175" workbookViewId="0">
      <selection activeCell="G15" sqref="G15:H15"/>
    </sheetView>
  </sheetViews>
  <sheetFormatPr defaultRowHeight="15" x14ac:dyDescent="0.25"/>
  <cols>
    <col min="1" max="4" width="0" style="23" hidden="1" customWidth="1"/>
    <col min="5" max="5" width="9.140625" style="23" customWidth="1"/>
    <col min="6" max="6" width="18.7109375" style="23" customWidth="1"/>
    <col min="7" max="7" width="21.28515625" style="23" customWidth="1"/>
    <col min="8" max="8" width="3.7109375" style="23" customWidth="1"/>
    <col min="9" max="9" width="18.28515625" style="23" customWidth="1"/>
    <col min="10" max="10" width="18.85546875" style="23" customWidth="1"/>
    <col min="11" max="11" width="12" style="23" customWidth="1"/>
    <col min="12" max="13" width="14.140625" style="23" hidden="1" customWidth="1"/>
    <col min="14" max="18" width="9.140625" style="23" hidden="1" customWidth="1"/>
    <col min="19" max="19" width="18.28515625" style="23" bestFit="1" customWidth="1"/>
    <col min="20" max="16384" width="9.140625" style="23"/>
  </cols>
  <sheetData>
    <row r="1" spans="6:17" x14ac:dyDescent="0.25">
      <c r="F1" s="90"/>
      <c r="G1" s="90"/>
      <c r="H1" s="90"/>
      <c r="I1" s="90"/>
      <c r="J1" s="90"/>
    </row>
    <row r="2" spans="6:17" x14ac:dyDescent="0.25">
      <c r="F2" s="90"/>
      <c r="G2" s="90"/>
      <c r="H2" s="90"/>
      <c r="I2" s="90"/>
      <c r="J2" s="90"/>
    </row>
    <row r="3" spans="6:17" x14ac:dyDescent="0.25">
      <c r="F3" s="91"/>
      <c r="G3" s="91"/>
      <c r="H3" s="91"/>
      <c r="I3" s="91"/>
      <c r="J3" s="91"/>
    </row>
    <row r="4" spans="6:17" x14ac:dyDescent="0.25">
      <c r="F4" s="87" t="str">
        <f>VLOOKUP(Překlad!A44,Překlad!A2:C55,Seznam!C9,FALSE)</f>
        <v>Formulář povinné prvky a dynamický bonus</v>
      </c>
      <c r="G4" s="88"/>
      <c r="H4" s="88"/>
      <c r="I4" s="88"/>
      <c r="J4" s="89"/>
      <c r="O4" s="35"/>
    </row>
    <row r="6" spans="6:17" x14ac:dyDescent="0.25">
      <c r="F6" s="24" t="str">
        <f>VLOOKUP(Překlad!A6,Překlad!$A$1:$C$689,Seznam!$C$9,FALSE)</f>
        <v>Jméno a příjmení:</v>
      </c>
      <c r="G6" s="25"/>
      <c r="H6" s="39">
        <f>IF(ISBLANK(G6),0,1)</f>
        <v>0</v>
      </c>
      <c r="I6" s="92" t="str">
        <f>VLOOKUP(Překlad!A39,Překlad!$A$1:$C$689,Seznam!$C$9,FALSE)</f>
        <v>Odkaz na pravidla soutěže:</v>
      </c>
      <c r="J6" s="92"/>
    </row>
    <row r="7" spans="6:17" x14ac:dyDescent="0.25">
      <c r="F7" s="24" t="str">
        <f>VLOOKUP(Překlad!A7,Překlad!$A$1:$C$689,Seznam!$C$9,FALSE)</f>
        <v>Datum narození:</v>
      </c>
      <c r="G7" s="26"/>
      <c r="H7" s="39">
        <f>IF(ISBLANK(G7),0,1)</f>
        <v>0</v>
      </c>
      <c r="I7" s="93" t="s">
        <v>167</v>
      </c>
      <c r="J7" s="94"/>
    </row>
    <row r="8" spans="6:17" x14ac:dyDescent="0.25">
      <c r="F8" s="24" t="str">
        <f>VLOOKUP(Překlad!A8,Překlad!$A$1:$C$689,Seznam!$C$9,FALSE)</f>
        <v>Stát:</v>
      </c>
      <c r="G8" s="25"/>
      <c r="H8" s="39">
        <f>IF(ISBLANK(G8),0,1)</f>
        <v>0</v>
      </c>
      <c r="J8" s="27"/>
      <c r="N8" s="23" t="s">
        <v>340</v>
      </c>
    </row>
    <row r="9" spans="6:17" ht="15" customHeight="1" x14ac:dyDescent="0.25">
      <c r="F9" s="24" t="str">
        <f>VLOOKUP(Překlad!A9,Překlad!$A$1:$C$689,Seznam!$C$9,FALSE)</f>
        <v>Disciplína:</v>
      </c>
      <c r="G9" s="38"/>
      <c r="H9" s="39">
        <f>Seznam!F3</f>
        <v>1</v>
      </c>
      <c r="I9" s="96" t="str">
        <f>VLOOKUP(Překlad!A40,Překlad!$A$1:$C$689,Seznam!$C$9,FALSE)</f>
        <v>Pozor při změně disciplíny/divize/kategorie 
je nutné zkontrolovat povinné prvky!</v>
      </c>
      <c r="J9" s="97"/>
      <c r="N9" s="23">
        <f>H9</f>
        <v>1</v>
      </c>
      <c r="O9" s="23">
        <f>IF(N9&gt;1,1,0)</f>
        <v>0</v>
      </c>
    </row>
    <row r="10" spans="6:17" x14ac:dyDescent="0.25">
      <c r="F10" s="24" t="str">
        <f>VLOOKUP(Překlad!A10,Překlad!$A$1:$C$689,Seznam!$C$9,FALSE)</f>
        <v>Divize:</v>
      </c>
      <c r="G10" s="38"/>
      <c r="H10" s="39">
        <f>Seznam!H3</f>
        <v>1</v>
      </c>
      <c r="I10" s="98"/>
      <c r="J10" s="97"/>
      <c r="N10" s="23">
        <f>H10</f>
        <v>1</v>
      </c>
      <c r="O10" s="23">
        <f t="shared" ref="O10:O11" si="0">IF(N10&gt;1,1,0)</f>
        <v>0</v>
      </c>
    </row>
    <row r="11" spans="6:17" x14ac:dyDescent="0.25">
      <c r="F11" s="24" t="str">
        <f>VLOOKUP(Překlad!A11,Překlad!$A$1:$C$689,Seznam!$C$9,FALSE)</f>
        <v>Kategorie:</v>
      </c>
      <c r="G11" s="38"/>
      <c r="H11" s="30">
        <f>Seznam!J3</f>
        <v>1</v>
      </c>
      <c r="I11" s="98"/>
      <c r="J11" s="97"/>
      <c r="N11" s="23">
        <f>H11</f>
        <v>1</v>
      </c>
      <c r="O11" s="23">
        <f t="shared" si="0"/>
        <v>0</v>
      </c>
      <c r="Q11" s="23" t="s">
        <v>417</v>
      </c>
    </row>
    <row r="12" spans="6:17" x14ac:dyDescent="0.25">
      <c r="O12" s="23">
        <f>SUM(O9:O11)</f>
        <v>0</v>
      </c>
      <c r="P12" s="38" t="str">
        <f>IF(O12&lt;3,Q12,"")</f>
        <v>Není vybraná disciplína/divize/kategorie!</v>
      </c>
      <c r="Q12" s="23" t="str">
        <f>VLOOKUP(Překlad!A36,Překlad!$A$1:$C$689,Seznam!$C$9,FALSE)</f>
        <v>Není vybraná disciplína/divize/kategorie!</v>
      </c>
    </row>
    <row r="13" spans="6:17" x14ac:dyDescent="0.25">
      <c r="F13" s="87" t="str">
        <f>VLOOKUP(Překlad!A29,Překlad!$A$1:$C$689,Seznam!$C$9,FALSE)</f>
        <v>Povinné prvky</v>
      </c>
      <c r="G13" s="88"/>
      <c r="H13" s="88"/>
      <c r="I13" s="88"/>
      <c r="J13" s="89"/>
    </row>
    <row r="14" spans="6:17" x14ac:dyDescent="0.25">
      <c r="F14" s="102" t="str">
        <f>CONCATENATE(P12," ",P14," ",P15)</f>
        <v xml:space="preserve">Není vybraná disciplína/divize/kategorie!  </v>
      </c>
      <c r="G14" s="102"/>
      <c r="H14" s="102"/>
      <c r="I14" s="102"/>
      <c r="J14" s="102"/>
      <c r="N14" s="23" t="s">
        <v>351</v>
      </c>
      <c r="P14" s="38" t="str">
        <f>Seznam!L56</f>
        <v/>
      </c>
    </row>
    <row r="15" spans="6:17" x14ac:dyDescent="0.25">
      <c r="F15" s="28" t="str">
        <f>VLOOKUP(Překlad!A31,Překlad!$A$1:$C$689,Seznam!$C$9,FALSE)</f>
        <v>Pořadí prvků</v>
      </c>
      <c r="G15" s="103" t="str">
        <f>VLOOKUP(Překlad!A32,Překlad!$A$1:$C$689,Seznam!$C$9,FALSE)</f>
        <v>Název prvku</v>
      </c>
      <c r="H15" s="104"/>
      <c r="I15" s="28" t="str">
        <f>VLOOKUP(Překlad!A33,Překlad!$A$1:$C$689,Seznam!$C$9,FALSE)</f>
        <v>Druh prvku</v>
      </c>
      <c r="J15" s="28" t="str">
        <f>VLOOKUP(Překlad!A34,Překlad!$A$1:$C$689,Seznam!$C$9,FALSE)</f>
        <v>Počet bodů</v>
      </c>
      <c r="K15" s="95"/>
      <c r="N15" s="29" t="s">
        <v>352</v>
      </c>
      <c r="P15" s="40" t="str">
        <f>Seznam!P56</f>
        <v/>
      </c>
    </row>
    <row r="16" spans="6:17" ht="15" customHeight="1" x14ac:dyDescent="0.25">
      <c r="F16" s="28" t="s">
        <v>5</v>
      </c>
      <c r="G16" s="38"/>
      <c r="H16" s="39">
        <f>Seznam!S51</f>
        <v>0</v>
      </c>
      <c r="I16" s="30" t="str">
        <f>Seznam!G51</f>
        <v>---</v>
      </c>
      <c r="J16" s="30">
        <v>5</v>
      </c>
      <c r="K16" s="95"/>
      <c r="N16" s="23" t="s">
        <v>354</v>
      </c>
      <c r="P16" s="38" t="str">
        <f>Seznam!L43</f>
        <v/>
      </c>
    </row>
    <row r="17" spans="6:17" x14ac:dyDescent="0.25">
      <c r="F17" s="28" t="s">
        <v>6</v>
      </c>
      <c r="G17" s="38"/>
      <c r="H17" s="39">
        <f>Seznam!S52</f>
        <v>0</v>
      </c>
      <c r="I17" s="30" t="str">
        <f>Seznam!G52</f>
        <v>---</v>
      </c>
      <c r="J17" s="30">
        <v>5</v>
      </c>
      <c r="K17" s="95"/>
    </row>
    <row r="18" spans="6:17" x14ac:dyDescent="0.25">
      <c r="F18" s="28" t="s">
        <v>7</v>
      </c>
      <c r="G18" s="38"/>
      <c r="H18" s="39">
        <f>Seznam!S53</f>
        <v>0</v>
      </c>
      <c r="I18" s="30" t="str">
        <f>Seznam!G53</f>
        <v>---</v>
      </c>
      <c r="J18" s="30">
        <v>5</v>
      </c>
      <c r="K18" s="95"/>
    </row>
    <row r="19" spans="6:17" x14ac:dyDescent="0.25">
      <c r="F19" s="28" t="s">
        <v>8</v>
      </c>
      <c r="G19" s="38"/>
      <c r="H19" s="39">
        <f>Seznam!S54</f>
        <v>0</v>
      </c>
      <c r="I19" s="30" t="str">
        <f>Seznam!G54</f>
        <v>---</v>
      </c>
      <c r="J19" s="30">
        <v>5</v>
      </c>
      <c r="K19" s="95"/>
    </row>
    <row r="20" spans="6:17" x14ac:dyDescent="0.25">
      <c r="F20" s="28" t="s">
        <v>9</v>
      </c>
      <c r="G20" s="38"/>
      <c r="H20" s="39">
        <f>Seznam!S55</f>
        <v>0</v>
      </c>
      <c r="I20" s="30" t="str">
        <f>Seznam!G55</f>
        <v>---</v>
      </c>
      <c r="J20" s="30">
        <v>5</v>
      </c>
      <c r="K20" s="95"/>
    </row>
    <row r="21" spans="6:17" x14ac:dyDescent="0.25">
      <c r="F21" s="101" t="str">
        <f>VLOOKUP(Překlad!A35,Překlad!$A$1:$C$689,Seznam!$C$9,FALSE)</f>
        <v>Maximální počet bodů:</v>
      </c>
      <c r="G21" s="101"/>
      <c r="H21" s="101"/>
      <c r="I21" s="101"/>
      <c r="J21" s="30">
        <v>25</v>
      </c>
      <c r="K21" s="95"/>
      <c r="Q21" s="23" t="str">
        <f>IF(P21&gt;5,"Není povoleno provést prvek více než jednou!","")</f>
        <v/>
      </c>
    </row>
    <row r="22" spans="6:17" ht="15" customHeight="1" x14ac:dyDescent="0.25">
      <c r="F22" s="99" t="str">
        <f>VLOOKUP(Překlad!A41,Překlad!$A$1:$C$689,Seznam!$C$9,FALSE)</f>
        <v>Poznámka: 5 povinných prvků z toho jsou dva (2) prvky flexibilní, dva (2) prvky silové a jeden (1) prvek balanční.</v>
      </c>
      <c r="G22" s="99"/>
      <c r="H22" s="99"/>
      <c r="I22" s="99"/>
      <c r="J22" s="99"/>
      <c r="K22" s="31"/>
    </row>
    <row r="23" spans="6:17" ht="5.25" customHeight="1" x14ac:dyDescent="0.25"/>
    <row r="24" spans="6:17" x14ac:dyDescent="0.25">
      <c r="F24" s="87" t="str">
        <f>VLOOKUP(Překlad!A30,Překlad!$A$1:$C$689,Seznam!$C$9,FALSE)</f>
        <v>Dynamický bonus</v>
      </c>
      <c r="G24" s="88"/>
      <c r="H24" s="88"/>
      <c r="I24" s="88"/>
      <c r="J24" s="89"/>
    </row>
    <row r="25" spans="6:17" x14ac:dyDescent="0.25">
      <c r="F25" s="102" t="str">
        <f>P16</f>
        <v/>
      </c>
      <c r="G25" s="102"/>
      <c r="H25" s="102"/>
      <c r="I25" s="102"/>
      <c r="J25" s="102"/>
    </row>
    <row r="26" spans="6:17" x14ac:dyDescent="0.25">
      <c r="F26" s="28" t="str">
        <f>VLOOKUP(Překlad!A32,Překlad!$A$1:$C$689,Seznam!$C$9,FALSE)</f>
        <v>Název prvku</v>
      </c>
      <c r="G26" s="103" t="str">
        <f>VLOOKUP(Překlad!A33,Překlad!$A$1:$C$689,Seznam!$C$9,FALSE)</f>
        <v>Druh prvku</v>
      </c>
      <c r="H26" s="104"/>
      <c r="I26" s="28" t="str">
        <f>VLOOKUP(Překlad!A34,Překlad!$A$1:$C$689,Seznam!$C$9,FALSE)</f>
        <v>Počet bodů</v>
      </c>
      <c r="J26" s="28" t="str">
        <f>VLOOKUP(Překlad!A34,Překlad!$A$1:$C$689,Seznam!$C$9,FALSE)</f>
        <v>Počet bodů</v>
      </c>
    </row>
    <row r="27" spans="6:17" x14ac:dyDescent="0.25">
      <c r="F27" s="28" t="s">
        <v>5</v>
      </c>
      <c r="G27" s="38"/>
      <c r="H27" s="39">
        <f>Seznam!P21</f>
        <v>0</v>
      </c>
      <c r="I27" s="30" t="str">
        <f>VLOOKUP(Překlad!$A$30,Překlad!$A$1:$C$689,Seznam!$C$9,FALSE)</f>
        <v>Dynamický bonus</v>
      </c>
      <c r="J27" s="30">
        <f>Seznam!G21</f>
        <v>0</v>
      </c>
    </row>
    <row r="28" spans="6:17" x14ac:dyDescent="0.25">
      <c r="F28" s="28" t="s">
        <v>6</v>
      </c>
      <c r="G28" s="38"/>
      <c r="H28" s="39">
        <f>Seznam!P22</f>
        <v>0</v>
      </c>
      <c r="I28" s="30" t="str">
        <f>VLOOKUP(Překlad!$A$30,Překlad!$A$1:$C$689,Seznam!$C$9,FALSE)</f>
        <v>Dynamický bonus</v>
      </c>
      <c r="J28" s="30">
        <f>Seznam!G22</f>
        <v>0</v>
      </c>
    </row>
    <row r="29" spans="6:17" x14ac:dyDescent="0.25">
      <c r="F29" s="28" t="s">
        <v>7</v>
      </c>
      <c r="G29" s="38"/>
      <c r="H29" s="39">
        <f>Seznam!P23</f>
        <v>0</v>
      </c>
      <c r="I29" s="30" t="str">
        <f>VLOOKUP(Překlad!$A$30,Překlad!$A$1:$C$689,Seznam!$C$9,FALSE)</f>
        <v>Dynamický bonus</v>
      </c>
      <c r="J29" s="30">
        <f>Seznam!G23</f>
        <v>0</v>
      </c>
    </row>
    <row r="30" spans="6:17" x14ac:dyDescent="0.25">
      <c r="F30" s="28" t="s">
        <v>8</v>
      </c>
      <c r="G30" s="38"/>
      <c r="H30" s="39">
        <f>Seznam!P24</f>
        <v>0</v>
      </c>
      <c r="I30" s="30" t="str">
        <f>VLOOKUP(Překlad!$A$30,Překlad!$A$1:$C$689,Seznam!$C$9,FALSE)</f>
        <v>Dynamický bonus</v>
      </c>
      <c r="J30" s="30">
        <f>Seznam!G24</f>
        <v>0</v>
      </c>
    </row>
    <row r="31" spans="6:17" x14ac:dyDescent="0.25">
      <c r="F31" s="28" t="s">
        <v>9</v>
      </c>
      <c r="G31" s="38"/>
      <c r="H31" s="39">
        <f>Seznam!P25</f>
        <v>0</v>
      </c>
      <c r="I31" s="30" t="str">
        <f>VLOOKUP(Překlad!$A$30,Překlad!$A$1:$C$689,Seznam!$C$9,FALSE)</f>
        <v>Dynamický bonus</v>
      </c>
      <c r="J31" s="30">
        <f>Seznam!G25</f>
        <v>0</v>
      </c>
    </row>
    <row r="32" spans="6:17" x14ac:dyDescent="0.25">
      <c r="F32" s="28" t="s">
        <v>13</v>
      </c>
      <c r="G32" s="38"/>
      <c r="H32" s="39">
        <f>Seznam!P26</f>
        <v>0</v>
      </c>
      <c r="I32" s="30" t="str">
        <f>VLOOKUP(Překlad!$A$30,Překlad!$A$1:$C$689,Seznam!$C$9,FALSE)</f>
        <v>Dynamický bonus</v>
      </c>
      <c r="J32" s="30">
        <f>Seznam!G26</f>
        <v>0</v>
      </c>
    </row>
    <row r="33" spans="6:10" x14ac:dyDescent="0.25">
      <c r="F33" s="28" t="s">
        <v>14</v>
      </c>
      <c r="G33" s="38"/>
      <c r="H33" s="39">
        <f>Seznam!P27</f>
        <v>0</v>
      </c>
      <c r="I33" s="30" t="str">
        <f>VLOOKUP(Překlad!$A$30,Překlad!$A$1:$C$689,Seznam!$C$9,FALSE)</f>
        <v>Dynamický bonus</v>
      </c>
      <c r="J33" s="30">
        <f>Seznam!G27</f>
        <v>0</v>
      </c>
    </row>
    <row r="34" spans="6:10" x14ac:dyDescent="0.25">
      <c r="F34" s="28" t="s">
        <v>15</v>
      </c>
      <c r="G34" s="38"/>
      <c r="H34" s="39">
        <f>Seznam!P28</f>
        <v>0</v>
      </c>
      <c r="I34" s="30" t="str">
        <f>VLOOKUP(Překlad!$A$30,Překlad!$A$1:$C$689,Seznam!$C$9,FALSE)</f>
        <v>Dynamický bonus</v>
      </c>
      <c r="J34" s="30">
        <f>Seznam!G28</f>
        <v>0</v>
      </c>
    </row>
    <row r="35" spans="6:10" x14ac:dyDescent="0.25">
      <c r="F35" s="28" t="s">
        <v>16</v>
      </c>
      <c r="G35" s="38"/>
      <c r="H35" s="39">
        <f>Seznam!P29</f>
        <v>0</v>
      </c>
      <c r="I35" s="30" t="str">
        <f>VLOOKUP(Překlad!$A$30,Překlad!$A$1:$C$689,Seznam!$C$9,FALSE)</f>
        <v>Dynamický bonus</v>
      </c>
      <c r="J35" s="30">
        <f>Seznam!G29</f>
        <v>0</v>
      </c>
    </row>
    <row r="36" spans="6:10" x14ac:dyDescent="0.25">
      <c r="F36" s="28" t="s">
        <v>17</v>
      </c>
      <c r="G36" s="38"/>
      <c r="H36" s="39">
        <f>Seznam!P30</f>
        <v>0</v>
      </c>
      <c r="I36" s="30" t="str">
        <f>VLOOKUP(Překlad!$A$30,Překlad!$A$1:$C$689,Seznam!$C$9,FALSE)</f>
        <v>Dynamický bonus</v>
      </c>
      <c r="J36" s="30">
        <f>Seznam!G30</f>
        <v>0</v>
      </c>
    </row>
    <row r="37" spans="6:10" x14ac:dyDescent="0.25">
      <c r="F37" s="28" t="s">
        <v>18</v>
      </c>
      <c r="G37" s="38"/>
      <c r="H37" s="39">
        <f>Seznam!P31</f>
        <v>0</v>
      </c>
      <c r="I37" s="30" t="str">
        <f>VLOOKUP(Překlad!$A$30,Překlad!$A$1:$C$689,Seznam!$C$9,FALSE)</f>
        <v>Dynamický bonus</v>
      </c>
      <c r="J37" s="30">
        <f>Seznam!G31</f>
        <v>0</v>
      </c>
    </row>
    <row r="38" spans="6:10" x14ac:dyDescent="0.25">
      <c r="F38" s="28" t="s">
        <v>19</v>
      </c>
      <c r="G38" s="38"/>
      <c r="H38" s="39">
        <f>Seznam!P32</f>
        <v>0</v>
      </c>
      <c r="I38" s="30" t="str">
        <f>VLOOKUP(Překlad!$A$30,Překlad!$A$1:$C$689,Seznam!$C$9,FALSE)</f>
        <v>Dynamický bonus</v>
      </c>
      <c r="J38" s="30">
        <f>Seznam!G32</f>
        <v>0</v>
      </c>
    </row>
    <row r="39" spans="6:10" x14ac:dyDescent="0.25">
      <c r="F39" s="28" t="s">
        <v>20</v>
      </c>
      <c r="G39" s="38"/>
      <c r="H39" s="39">
        <f>Seznam!P33</f>
        <v>0</v>
      </c>
      <c r="I39" s="30" t="str">
        <f>VLOOKUP(Překlad!$A$30,Překlad!$A$1:$C$689,Seznam!$C$9,FALSE)</f>
        <v>Dynamický bonus</v>
      </c>
      <c r="J39" s="30">
        <f>Seznam!G33</f>
        <v>0</v>
      </c>
    </row>
    <row r="40" spans="6:10" x14ac:dyDescent="0.25">
      <c r="F40" s="28" t="s">
        <v>21</v>
      </c>
      <c r="G40" s="38"/>
      <c r="H40" s="39">
        <f>Seznam!P34</f>
        <v>0</v>
      </c>
      <c r="I40" s="30" t="str">
        <f>VLOOKUP(Překlad!$A$30,Překlad!$A$1:$C$689,Seznam!$C$9,FALSE)</f>
        <v>Dynamický bonus</v>
      </c>
      <c r="J40" s="30">
        <f>Seznam!G34</f>
        <v>0</v>
      </c>
    </row>
    <row r="41" spans="6:10" x14ac:dyDescent="0.25">
      <c r="F41" s="28" t="s">
        <v>22</v>
      </c>
      <c r="G41" s="38"/>
      <c r="H41" s="39">
        <f>Seznam!P35</f>
        <v>0</v>
      </c>
      <c r="I41" s="30" t="str">
        <f>VLOOKUP(Překlad!$A$30,Překlad!$A$1:$C$689,Seznam!$C$9,FALSE)</f>
        <v>Dynamický bonus</v>
      </c>
      <c r="J41" s="30">
        <f>Seznam!G35</f>
        <v>0</v>
      </c>
    </row>
    <row r="42" spans="6:10" x14ac:dyDescent="0.25">
      <c r="F42" s="28" t="s">
        <v>23</v>
      </c>
      <c r="G42" s="38"/>
      <c r="H42" s="39">
        <f>Seznam!P36</f>
        <v>0</v>
      </c>
      <c r="I42" s="30" t="str">
        <f>VLOOKUP(Překlad!$A$30,Překlad!$A$1:$C$689,Seznam!$C$9,FALSE)</f>
        <v>Dynamický bonus</v>
      </c>
      <c r="J42" s="30">
        <f>Seznam!G36</f>
        <v>0</v>
      </c>
    </row>
    <row r="43" spans="6:10" x14ac:dyDescent="0.25">
      <c r="F43" s="28" t="s">
        <v>24</v>
      </c>
      <c r="G43" s="38"/>
      <c r="H43" s="39">
        <f>Seznam!P37</f>
        <v>0</v>
      </c>
      <c r="I43" s="30" t="str">
        <f>VLOOKUP(Překlad!$A$30,Překlad!$A$1:$C$689,Seznam!$C$9,FALSE)</f>
        <v>Dynamický bonus</v>
      </c>
      <c r="J43" s="30">
        <f>Seznam!G37</f>
        <v>0</v>
      </c>
    </row>
    <row r="44" spans="6:10" x14ac:dyDescent="0.25">
      <c r="F44" s="28" t="s">
        <v>25</v>
      </c>
      <c r="G44" s="38"/>
      <c r="H44" s="39">
        <f>Seznam!P38</f>
        <v>0</v>
      </c>
      <c r="I44" s="30" t="str">
        <f>VLOOKUP(Překlad!$A$30,Překlad!$A$1:$C$689,Seznam!$C$9,FALSE)</f>
        <v>Dynamický bonus</v>
      </c>
      <c r="J44" s="30">
        <f>Seznam!G38</f>
        <v>0</v>
      </c>
    </row>
    <row r="45" spans="6:10" x14ac:dyDescent="0.25">
      <c r="F45" s="28" t="s">
        <v>26</v>
      </c>
      <c r="G45" s="38"/>
      <c r="H45" s="39">
        <f>Seznam!P39</f>
        <v>0</v>
      </c>
      <c r="I45" s="30" t="str">
        <f>VLOOKUP(Překlad!$A$30,Překlad!$A$1:$C$689,Seznam!$C$9,FALSE)</f>
        <v>Dynamický bonus</v>
      </c>
      <c r="J45" s="30">
        <f>Seznam!G39</f>
        <v>0</v>
      </c>
    </row>
    <row r="46" spans="6:10" x14ac:dyDescent="0.25">
      <c r="F46" s="28" t="s">
        <v>27</v>
      </c>
      <c r="G46" s="38"/>
      <c r="H46" s="39">
        <f>Seznam!P40</f>
        <v>0</v>
      </c>
      <c r="I46" s="30" t="str">
        <f>VLOOKUP(Překlad!$A$30,Překlad!$A$1:$C$689,Seznam!$C$9,FALSE)</f>
        <v>Dynamický bonus</v>
      </c>
      <c r="J46" s="30">
        <f>Seznam!G40</f>
        <v>0</v>
      </c>
    </row>
    <row r="47" spans="6:10" x14ac:dyDescent="0.25">
      <c r="F47" s="28" t="s">
        <v>28</v>
      </c>
      <c r="G47" s="38"/>
      <c r="H47" s="39">
        <f>Seznam!P41</f>
        <v>0</v>
      </c>
      <c r="I47" s="30" t="str">
        <f>VLOOKUP(Překlad!$A$30,Překlad!$A$1:$C$689,Seznam!$C$9,FALSE)</f>
        <v>Dynamický bonus</v>
      </c>
      <c r="J47" s="30">
        <f>Seznam!G41</f>
        <v>0</v>
      </c>
    </row>
    <row r="48" spans="6:10" x14ac:dyDescent="0.25">
      <c r="F48" s="28" t="s">
        <v>29</v>
      </c>
      <c r="G48" s="38"/>
      <c r="H48" s="39">
        <f>Seznam!P42</f>
        <v>0</v>
      </c>
      <c r="I48" s="30" t="str">
        <f>VLOOKUP(Překlad!$A$30,Překlad!$A$1:$C$689,Seznam!$C$9,FALSE)</f>
        <v>Dynamický bonus</v>
      </c>
      <c r="J48" s="30">
        <f>Seznam!G42</f>
        <v>0</v>
      </c>
    </row>
    <row r="49" spans="6:11" x14ac:dyDescent="0.25">
      <c r="F49" s="101" t="str">
        <f>VLOOKUP(Překlad!A35,Překlad!$A$1:$C$689,Seznam!$C$9,FALSE)</f>
        <v>Maximální počet bodů:</v>
      </c>
      <c r="G49" s="101"/>
      <c r="H49" s="101"/>
      <c r="I49" s="101"/>
      <c r="J49" s="30">
        <f>SUM(J27:J48)</f>
        <v>0</v>
      </c>
    </row>
    <row r="50" spans="6:11" x14ac:dyDescent="0.25">
      <c r="F50" s="102" t="str">
        <f>P16</f>
        <v/>
      </c>
      <c r="G50" s="102"/>
      <c r="H50" s="102"/>
      <c r="I50" s="102"/>
      <c r="J50" s="102"/>
    </row>
    <row r="51" spans="6:11" ht="97.5" customHeight="1" x14ac:dyDescent="0.25">
      <c r="F51" s="100" t="str">
        <f>VLOOKUP(Překlad!A42,Překlad!$A$1:$D$689,Seznam!$C$9+1,FALSE)</f>
        <v>Poznámka:
Dynamický bonus není povinný. Můžete volit libovolný počet bonusů. 
Platí následující omezení:
Akrobatický přehmat = 2 body (počet provedení max. 3x)
Drop = 1 bod (počet provedení max. 5x)
Spin = 1 bod (počet provedení max. 5x)
Rolka = 1 bod (počet provedení max. 5x)
Náskok/odskok = 1 bod (počet provedení max. 4x)</v>
      </c>
      <c r="G51" s="99"/>
      <c r="H51" s="99"/>
      <c r="I51" s="99"/>
      <c r="J51" s="99"/>
      <c r="K51" s="31"/>
    </row>
  </sheetData>
  <sheetProtection algorithmName="SHA-512" hashValue="0LlNXQGpY37/9sW/klajwEbG78clNlP2jjoy7QAORzPghPM1hBB6noKrPtpkrnHrPme5PtHLQYdwjb6I3wIkGA==" saltValue="m75HFs2fE2VpFqYH5yLQbA==" spinCount="100000" sheet="1" objects="1" scenarios="1"/>
  <mergeCells count="17">
    <mergeCell ref="F22:J22"/>
    <mergeCell ref="F51:J51"/>
    <mergeCell ref="F13:J13"/>
    <mergeCell ref="F24:J24"/>
    <mergeCell ref="F21:I21"/>
    <mergeCell ref="F49:I49"/>
    <mergeCell ref="F14:J14"/>
    <mergeCell ref="F25:J25"/>
    <mergeCell ref="F50:J50"/>
    <mergeCell ref="G15:H15"/>
    <mergeCell ref="G26:H26"/>
    <mergeCell ref="F4:J4"/>
    <mergeCell ref="F1:J3"/>
    <mergeCell ref="I6:J6"/>
    <mergeCell ref="I7:J7"/>
    <mergeCell ref="K15:K21"/>
    <mergeCell ref="I9:J11"/>
  </mergeCells>
  <phoneticPr fontId="1" type="noConversion"/>
  <conditionalFormatting sqref="F14:J14">
    <cfRule type="notContainsBlanks" dxfId="4" priority="20">
      <formula>LEN(TRIM(F14))&gt;0</formula>
    </cfRule>
  </conditionalFormatting>
  <conditionalFormatting sqref="F25:J25">
    <cfRule type="notContainsBlanks" dxfId="3" priority="10">
      <formula>LEN(TRIM(F25))&gt;0</formula>
    </cfRule>
  </conditionalFormatting>
  <conditionalFormatting sqref="F50:J50">
    <cfRule type="notContainsBlanks" dxfId="2" priority="9">
      <formula>LEN(TRIM(F50))&gt;0</formula>
    </cfRule>
  </conditionalFormatting>
  <conditionalFormatting sqref="G6:G8">
    <cfRule type="containsBlanks" dxfId="1" priority="13">
      <formula>LEN(TRIM(G6))=0</formula>
    </cfRule>
  </conditionalFormatting>
  <dataValidations count="2">
    <dataValidation type="date" operator="greaterThan" allowBlank="1" showInputMessage="1" showErrorMessage="1" error="Zadejte datum narození ve formátu např. 25.03.1999_x000a_" sqref="G7" xr:uid="{81627B4C-B09F-4F84-8BEE-2CEF52A96A5F}">
      <formula1>1</formula1>
    </dataValidation>
    <dataValidation errorStyle="warning" allowBlank="1" showInputMessage="1" showErrorMessage="1" sqref="H6:H9" xr:uid="{9A7EFAC5-062F-4E85-85F7-6052B881E352}"/>
  </dataValidations>
  <hyperlinks>
    <hyperlink ref="I7" r:id="rId1" display="link" xr:uid="{902C7310-434D-46F1-AC97-2E29E7E1EC44}"/>
  </hyperlinks>
  <pageMargins left="0.70866141732283472" right="0.70866141732283472" top="0.78740157480314965" bottom="0.78740157480314965" header="0.31496062992125984" footer="0.31496062992125984"/>
  <pageSetup paperSize="9" scale="85" orientation="portrait" verticalDpi="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86" r:id="rId5" name="List Box 62">
              <controlPr defaultSize="0" autoLine="0" autoPict="0">
                <anchor moveWithCells="1">
                  <from>
                    <xdr:col>5</xdr:col>
                    <xdr:colOff>85725</xdr:colOff>
                    <xdr:row>0</xdr:row>
                    <xdr:rowOff>38100</xdr:rowOff>
                  </from>
                  <to>
                    <xdr:col>5</xdr:col>
                    <xdr:colOff>781050</xdr:colOff>
                    <xdr:row>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6" name="Drop Down 39">
              <controlPr defaultSize="0" autoLine="0" autoPict="0">
                <anchor moveWithCells="1">
                  <from>
                    <xdr:col>6</xdr:col>
                    <xdr:colOff>0</xdr:colOff>
                    <xdr:row>8</xdr:row>
                    <xdr:rowOff>0</xdr:rowOff>
                  </from>
                  <to>
                    <xdr:col>7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7" name="Drop Down 50">
              <controlPr defaultSize="0" autoLine="0" autoPict="0">
                <anchor mov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8" name="Drop Down 51">
              <controlPr defaultSize="0" autoLine="0" autoPict="0">
                <anchor moveWithCells="1">
                  <from>
                    <xdr:col>6</xdr:col>
                    <xdr:colOff>0</xdr:colOff>
                    <xdr:row>10</xdr:row>
                    <xdr:rowOff>0</xdr:rowOff>
                  </from>
                  <to>
                    <xdr:col>7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9" name="Drop Down 54">
              <controlPr defaultSize="0" autoLine="0" autoPict="0">
                <anchor moveWithCells="1">
                  <from>
                    <xdr:col>5</xdr:col>
                    <xdr:colOff>1247775</xdr:colOff>
                    <xdr:row>15</xdr:row>
                    <xdr:rowOff>0</xdr:rowOff>
                  </from>
                  <to>
                    <xdr:col>7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r:id="rId10" name="Drop Down 67">
              <controlPr defaultSize="0" autoLine="0" autoPict="0">
                <anchor moveWithCells="1">
                  <from>
                    <xdr:col>6</xdr:col>
                    <xdr:colOff>0</xdr:colOff>
                    <xdr:row>18</xdr:row>
                    <xdr:rowOff>0</xdr:rowOff>
                  </from>
                  <to>
                    <xdr:col>7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r:id="rId11" name="Drop Down 68">
              <controlPr defaultSize="0" autoLine="0" autoPict="0">
                <anchor moveWithCells="1">
                  <from>
                    <xdr:col>6</xdr:col>
                    <xdr:colOff>0</xdr:colOff>
                    <xdr:row>16</xdr:row>
                    <xdr:rowOff>0</xdr:rowOff>
                  </from>
                  <to>
                    <xdr:col>7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r:id="rId12" name="Drop Down 71">
              <controlPr defaultSize="0" autoLine="0" autoPict="0">
                <anchor moveWithCells="1">
                  <from>
                    <xdr:col>6</xdr:col>
                    <xdr:colOff>0</xdr:colOff>
                    <xdr:row>19</xdr:row>
                    <xdr:rowOff>0</xdr:rowOff>
                  </from>
                  <to>
                    <xdr:col>7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r:id="rId13" name="Drop Down 72">
              <controlPr defaultSize="0" autoLine="0" autoPict="0">
                <anchor moveWithCells="1">
                  <from>
                    <xdr:col>6</xdr:col>
                    <xdr:colOff>0</xdr:colOff>
                    <xdr:row>17</xdr:row>
                    <xdr:rowOff>0</xdr:rowOff>
                  </from>
                  <to>
                    <xdr:col>7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" r:id="rId14" name="Drop Down 85">
              <controlPr defaultSize="0" autoLine="0" autoPict="0">
                <anchor moveWithCells="1">
                  <from>
                    <xdr:col>6</xdr:col>
                    <xdr:colOff>0</xdr:colOff>
                    <xdr:row>26</xdr:row>
                    <xdr:rowOff>0</xdr:rowOff>
                  </from>
                  <to>
                    <xdr:col>7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" r:id="rId15" name="Drop Down 87">
              <controlPr defaultSize="0" autoLine="0" autoPict="0">
                <anchor moveWithCells="1">
                  <from>
                    <xdr:col>6</xdr:col>
                    <xdr:colOff>0</xdr:colOff>
                    <xdr:row>27</xdr:row>
                    <xdr:rowOff>0</xdr:rowOff>
                  </from>
                  <to>
                    <xdr:col>7</xdr:col>
                    <xdr:colOff>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" r:id="rId16" name="Drop Down 88">
              <controlPr defaultSize="0" autoLine="0" autoPict="0">
                <anchor moveWithCells="1">
                  <from>
                    <xdr:col>6</xdr:col>
                    <xdr:colOff>0</xdr:colOff>
                    <xdr:row>28</xdr:row>
                    <xdr:rowOff>0</xdr:rowOff>
                  </from>
                  <to>
                    <xdr:col>7</xdr:col>
                    <xdr:colOff>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" r:id="rId17" name="Drop Down 89">
              <controlPr defaultSize="0" autoLine="0" autoPict="0">
                <anchor moveWithCells="1">
                  <from>
                    <xdr:col>6</xdr:col>
                    <xdr:colOff>0</xdr:colOff>
                    <xdr:row>29</xdr:row>
                    <xdr:rowOff>0</xdr:rowOff>
                  </from>
                  <to>
                    <xdr:col>7</xdr:col>
                    <xdr:colOff>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" r:id="rId18" name="Drop Down 90">
              <controlPr defaultSize="0" autoLine="0" autoPict="0">
                <anchor moveWithCells="1">
                  <from>
                    <xdr:col>6</xdr:col>
                    <xdr:colOff>0</xdr:colOff>
                    <xdr:row>30</xdr:row>
                    <xdr:rowOff>0</xdr:rowOff>
                  </from>
                  <to>
                    <xdr:col>7</xdr:col>
                    <xdr:colOff>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5" r:id="rId19" name="Drop Down 91">
              <controlPr defaultSize="0" autoLine="0" autoPict="0">
                <anchor moveWithCells="1">
                  <from>
                    <xdr:col>6</xdr:col>
                    <xdr:colOff>0</xdr:colOff>
                    <xdr:row>31</xdr:row>
                    <xdr:rowOff>0</xdr:rowOff>
                  </from>
                  <to>
                    <xdr:col>7</xdr:col>
                    <xdr:colOff>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" r:id="rId20" name="Drop Down 92">
              <controlPr defaultSize="0" autoLine="0" autoPict="0">
                <anchor moveWithCells="1">
                  <from>
                    <xdr:col>6</xdr:col>
                    <xdr:colOff>0</xdr:colOff>
                    <xdr:row>32</xdr:row>
                    <xdr:rowOff>0</xdr:rowOff>
                  </from>
                  <to>
                    <xdr:col>7</xdr:col>
                    <xdr:colOff>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7" r:id="rId21" name="Drop Down 93">
              <controlPr defaultSize="0" autoLine="0" autoPict="0">
                <anchor moveWithCells="1">
                  <from>
                    <xdr:col>6</xdr:col>
                    <xdr:colOff>0</xdr:colOff>
                    <xdr:row>33</xdr:row>
                    <xdr:rowOff>0</xdr:rowOff>
                  </from>
                  <to>
                    <xdr:col>7</xdr:col>
                    <xdr:colOff>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8" r:id="rId22" name="Drop Down 94">
              <controlPr defaultSize="0" autoLine="0" autoPict="0">
                <anchor moveWithCells="1">
                  <from>
                    <xdr:col>6</xdr:col>
                    <xdr:colOff>0</xdr:colOff>
                    <xdr:row>34</xdr:row>
                    <xdr:rowOff>0</xdr:rowOff>
                  </from>
                  <to>
                    <xdr:col>7</xdr:col>
                    <xdr:colOff>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9" r:id="rId23" name="Drop Down 95">
              <controlPr defaultSize="0" autoLine="0" autoPict="0">
                <anchor moveWithCells="1">
                  <from>
                    <xdr:col>6</xdr:col>
                    <xdr:colOff>0</xdr:colOff>
                    <xdr:row>35</xdr:row>
                    <xdr:rowOff>0</xdr:rowOff>
                  </from>
                  <to>
                    <xdr:col>7</xdr:col>
                    <xdr:colOff>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0" r:id="rId24" name="Drop Down 96">
              <controlPr defaultSize="0" autoLine="0" autoPict="0">
                <anchor moveWithCells="1">
                  <from>
                    <xdr:col>6</xdr:col>
                    <xdr:colOff>0</xdr:colOff>
                    <xdr:row>36</xdr:row>
                    <xdr:rowOff>0</xdr:rowOff>
                  </from>
                  <to>
                    <xdr:col>7</xdr:col>
                    <xdr:colOff>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1" r:id="rId25" name="Drop Down 97">
              <controlPr defaultSize="0" autoLine="0" autoPict="0">
                <anchor moveWithCells="1">
                  <from>
                    <xdr:col>6</xdr:col>
                    <xdr:colOff>0</xdr:colOff>
                    <xdr:row>37</xdr:row>
                    <xdr:rowOff>0</xdr:rowOff>
                  </from>
                  <to>
                    <xdr:col>7</xdr:col>
                    <xdr:colOff>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2" r:id="rId26" name="Drop Down 98">
              <controlPr defaultSize="0" autoLine="0" autoPict="0">
                <anchor moveWithCells="1">
                  <from>
                    <xdr:col>6</xdr:col>
                    <xdr:colOff>0</xdr:colOff>
                    <xdr:row>38</xdr:row>
                    <xdr:rowOff>0</xdr:rowOff>
                  </from>
                  <to>
                    <xdr:col>7</xdr:col>
                    <xdr:colOff>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3" r:id="rId27" name="Drop Down 99">
              <controlPr defaultSize="0" autoLine="0" autoPict="0">
                <anchor moveWithCells="1">
                  <from>
                    <xdr:col>6</xdr:col>
                    <xdr:colOff>0</xdr:colOff>
                    <xdr:row>39</xdr:row>
                    <xdr:rowOff>0</xdr:rowOff>
                  </from>
                  <to>
                    <xdr:col>7</xdr:col>
                    <xdr:colOff>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4" r:id="rId28" name="Drop Down 100">
              <controlPr defaultSize="0" autoLine="0" autoPict="0">
                <anchor moveWithCells="1">
                  <from>
                    <xdr:col>6</xdr:col>
                    <xdr:colOff>0</xdr:colOff>
                    <xdr:row>40</xdr:row>
                    <xdr:rowOff>0</xdr:rowOff>
                  </from>
                  <to>
                    <xdr:col>7</xdr:col>
                    <xdr:colOff>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5" r:id="rId29" name="Drop Down 101">
              <controlPr defaultSize="0" autoLine="0" autoPict="0">
                <anchor moveWithCells="1">
                  <from>
                    <xdr:col>6</xdr:col>
                    <xdr:colOff>0</xdr:colOff>
                    <xdr:row>41</xdr:row>
                    <xdr:rowOff>0</xdr:rowOff>
                  </from>
                  <to>
                    <xdr:col>7</xdr:col>
                    <xdr:colOff>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" r:id="rId30" name="Drop Down 102">
              <controlPr defaultSize="0" autoLine="0" autoPict="0">
                <anchor moveWithCells="1">
                  <from>
                    <xdr:col>6</xdr:col>
                    <xdr:colOff>0</xdr:colOff>
                    <xdr:row>42</xdr:row>
                    <xdr:rowOff>0</xdr:rowOff>
                  </from>
                  <to>
                    <xdr:col>7</xdr:col>
                    <xdr:colOff>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" r:id="rId31" name="Drop Down 103">
              <controlPr defaultSize="0" autoLine="0" autoPict="0">
                <anchor moveWithCells="1">
                  <from>
                    <xdr:col>6</xdr:col>
                    <xdr:colOff>0</xdr:colOff>
                    <xdr:row>43</xdr:row>
                    <xdr:rowOff>0</xdr:rowOff>
                  </from>
                  <to>
                    <xdr:col>7</xdr:col>
                    <xdr:colOff>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" r:id="rId32" name="Drop Down 104">
              <controlPr defaultSize="0" autoLine="0" autoPict="0">
                <anchor moveWithCells="1">
                  <from>
                    <xdr:col>6</xdr:col>
                    <xdr:colOff>0</xdr:colOff>
                    <xdr:row>44</xdr:row>
                    <xdr:rowOff>0</xdr:rowOff>
                  </from>
                  <to>
                    <xdr:col>7</xdr:col>
                    <xdr:colOff>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" r:id="rId33" name="Drop Down 105">
              <controlPr defaultSize="0" autoLine="0" autoPict="0">
                <anchor moveWithCells="1">
                  <from>
                    <xdr:col>6</xdr:col>
                    <xdr:colOff>0</xdr:colOff>
                    <xdr:row>45</xdr:row>
                    <xdr:rowOff>0</xdr:rowOff>
                  </from>
                  <to>
                    <xdr:col>7</xdr:col>
                    <xdr:colOff>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" r:id="rId34" name="Drop Down 106">
              <controlPr defaultSize="0" autoLine="0" autoPict="0">
                <anchor moveWithCells="1">
                  <from>
                    <xdr:col>6</xdr:col>
                    <xdr:colOff>0</xdr:colOff>
                    <xdr:row>46</xdr:row>
                    <xdr:rowOff>0</xdr:rowOff>
                  </from>
                  <to>
                    <xdr:col>7</xdr:col>
                    <xdr:colOff>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" r:id="rId35" name="Drop Down 107">
              <controlPr defaultSize="0" autoLine="0" autoPict="0">
                <anchor moveWithCells="1">
                  <from>
                    <xdr:col>6</xdr:col>
                    <xdr:colOff>0</xdr:colOff>
                    <xdr:row>47</xdr:row>
                    <xdr:rowOff>0</xdr:rowOff>
                  </from>
                  <to>
                    <xdr:col>7</xdr:col>
                    <xdr:colOff>0</xdr:colOff>
                    <xdr:row>48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2D7AD149-4A55-451D-955A-BA0E7EA406D8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0"/>
              <x14:cfIcon iconSet="3Symbols2" iconId="2"/>
            </x14:iconSet>
          </x14:cfRule>
          <xm:sqref>H6:H8</xm:sqref>
        </x14:conditionalFormatting>
        <x14:conditionalFormatting xmlns:xm="http://schemas.microsoft.com/office/excel/2006/main">
          <x14:cfRule type="iconSet" priority="6" id="{986B09A7-CF83-4F4C-AE64-7731018C4E61}">
            <x14:iconSet iconSet="3Symbols2" showValue="0" custom="1">
              <x14:cfvo type="percent">
                <xm:f>0</xm:f>
              </x14:cfvo>
              <x14:cfvo type="num" gte="0">
                <xm:f>1</xm:f>
              </x14:cfvo>
              <x14:cfvo type="num">
                <xm:f>2</xm:f>
              </x14:cfvo>
              <x14:cfIcon iconSet="3Symbols2" iconId="0"/>
              <x14:cfIcon iconSet="3Symbols2" iconId="2"/>
              <x14:cfIcon iconSet="3Symbols2" iconId="2"/>
            </x14:iconSet>
          </x14:cfRule>
          <xm:sqref>H9:H11</xm:sqref>
        </x14:conditionalFormatting>
        <x14:conditionalFormatting xmlns:xm="http://schemas.microsoft.com/office/excel/2006/main">
          <x14:cfRule type="iconSet" priority="5" id="{D8B6CBFC-9F95-4633-ADF4-7C92A45B66D5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2"/>
              <x14:cfIcon iconSet="3Symbols2" iconId="2"/>
            </x14:iconSet>
          </x14:cfRule>
          <xm:sqref>H16:H20</xm:sqref>
        </x14:conditionalFormatting>
        <x14:conditionalFormatting xmlns:xm="http://schemas.microsoft.com/office/excel/2006/main">
          <x14:cfRule type="iconSet" priority="1" id="{3D8DAAD2-1344-4664-A2DC-FCBF6D575638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2"/>
              <x14:cfIcon iconSet="3Symbols2" iconId="2"/>
            </x14:iconSet>
          </x14:cfRule>
          <xm:sqref>H27:H48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47A1D2-FCDB-454A-B56C-84ED38F9CFED}">
  <sheetPr codeName="List3"/>
  <dimension ref="A1:E305"/>
  <sheetViews>
    <sheetView showGridLines="0" topLeftCell="A78" workbookViewId="0">
      <selection activeCell="B95" sqref="B95"/>
    </sheetView>
  </sheetViews>
  <sheetFormatPr defaultColWidth="41.5703125" defaultRowHeight="15" x14ac:dyDescent="0.25"/>
  <sheetData>
    <row r="1" spans="1:5" ht="21" x14ac:dyDescent="0.25">
      <c r="A1" s="17" t="s">
        <v>854</v>
      </c>
    </row>
    <row r="2" spans="1:5" ht="15.75" thickBot="1" x14ac:dyDescent="0.3">
      <c r="A2" s="7" t="s">
        <v>851</v>
      </c>
    </row>
    <row r="3" spans="1:5" ht="15.75" thickBot="1" x14ac:dyDescent="0.3">
      <c r="A3" s="8" t="s">
        <v>848</v>
      </c>
      <c r="B3" s="9" t="s">
        <v>116</v>
      </c>
      <c r="C3" s="9" t="s">
        <v>436</v>
      </c>
      <c r="D3" s="9" t="s">
        <v>485</v>
      </c>
      <c r="E3" s="9" t="s">
        <v>847</v>
      </c>
    </row>
    <row r="4" spans="1:5" x14ac:dyDescent="0.25">
      <c r="A4" s="105" t="s">
        <v>69</v>
      </c>
      <c r="B4" s="11"/>
      <c r="C4" s="45"/>
      <c r="D4" s="45"/>
      <c r="E4" s="108"/>
    </row>
    <row r="5" spans="1:5" x14ac:dyDescent="0.25">
      <c r="A5" s="106"/>
      <c r="B5" s="12" t="s">
        <v>118</v>
      </c>
      <c r="C5" s="46" t="s">
        <v>451</v>
      </c>
      <c r="D5" s="46" t="s">
        <v>486</v>
      </c>
      <c r="E5" s="109"/>
    </row>
    <row r="6" spans="1:5" ht="30" x14ac:dyDescent="0.25">
      <c r="A6" s="106"/>
      <c r="B6" s="12" t="s">
        <v>168</v>
      </c>
      <c r="C6" s="46" t="s">
        <v>538</v>
      </c>
      <c r="D6" s="46" t="s">
        <v>691</v>
      </c>
      <c r="E6" s="109"/>
    </row>
    <row r="7" spans="1:5" ht="30" x14ac:dyDescent="0.25">
      <c r="A7" s="106"/>
      <c r="B7" s="12" t="s">
        <v>169</v>
      </c>
      <c r="C7" s="46" t="s">
        <v>539</v>
      </c>
      <c r="D7" s="46" t="s">
        <v>692</v>
      </c>
      <c r="E7" s="109"/>
    </row>
    <row r="8" spans="1:5" ht="45" x14ac:dyDescent="0.25">
      <c r="A8" s="106"/>
      <c r="B8" s="12" t="s">
        <v>170</v>
      </c>
      <c r="C8" s="46" t="s">
        <v>540</v>
      </c>
      <c r="D8" s="46" t="s">
        <v>693</v>
      </c>
      <c r="E8" s="109"/>
    </row>
    <row r="9" spans="1:5" ht="15.75" thickBot="1" x14ac:dyDescent="0.3">
      <c r="A9" s="107"/>
      <c r="B9" s="13" t="s">
        <v>171</v>
      </c>
      <c r="C9" s="47" t="s">
        <v>541</v>
      </c>
      <c r="D9" s="47" t="s">
        <v>694</v>
      </c>
      <c r="E9" s="110"/>
    </row>
    <row r="10" spans="1:5" x14ac:dyDescent="0.25">
      <c r="A10" s="105" t="s">
        <v>70</v>
      </c>
      <c r="B10" s="12" t="s">
        <v>118</v>
      </c>
      <c r="C10" s="46" t="s">
        <v>451</v>
      </c>
      <c r="D10" s="46" t="s">
        <v>486</v>
      </c>
      <c r="E10" s="111"/>
    </row>
    <row r="11" spans="1:5" ht="30" x14ac:dyDescent="0.25">
      <c r="A11" s="106"/>
      <c r="B11" s="12" t="s">
        <v>172</v>
      </c>
      <c r="C11" s="46" t="s">
        <v>542</v>
      </c>
      <c r="D11" s="46" t="s">
        <v>695</v>
      </c>
      <c r="E11" s="112"/>
    </row>
    <row r="12" spans="1:5" ht="60" x14ac:dyDescent="0.25">
      <c r="A12" s="106"/>
      <c r="B12" s="12" t="s">
        <v>173</v>
      </c>
      <c r="C12" s="46" t="s">
        <v>543</v>
      </c>
      <c r="D12" s="46" t="s">
        <v>696</v>
      </c>
      <c r="E12" s="112"/>
    </row>
    <row r="13" spans="1:5" ht="45" x14ac:dyDescent="0.25">
      <c r="A13" s="106"/>
      <c r="B13" s="12" t="s">
        <v>174</v>
      </c>
      <c r="C13" s="46" t="s">
        <v>544</v>
      </c>
      <c r="D13" s="46" t="s">
        <v>697</v>
      </c>
      <c r="E13" s="112"/>
    </row>
    <row r="14" spans="1:5" ht="30.75" thickBot="1" x14ac:dyDescent="0.3">
      <c r="A14" s="107"/>
      <c r="B14" s="13" t="s">
        <v>175</v>
      </c>
      <c r="C14" s="47" t="s">
        <v>545</v>
      </c>
      <c r="D14" s="47" t="s">
        <v>698</v>
      </c>
      <c r="E14" s="113"/>
    </row>
    <row r="15" spans="1:5" ht="15.75" customHeight="1" x14ac:dyDescent="0.25">
      <c r="A15" s="105" t="s">
        <v>71</v>
      </c>
      <c r="B15" s="12" t="s">
        <v>118</v>
      </c>
      <c r="C15" s="46" t="s">
        <v>546</v>
      </c>
      <c r="D15" s="46" t="s">
        <v>486</v>
      </c>
      <c r="E15" s="108"/>
    </row>
    <row r="16" spans="1:5" x14ac:dyDescent="0.25">
      <c r="A16" s="106"/>
      <c r="B16" s="12" t="s">
        <v>176</v>
      </c>
      <c r="C16" s="46" t="s">
        <v>547</v>
      </c>
      <c r="D16" s="46" t="s">
        <v>699</v>
      </c>
      <c r="E16" s="109"/>
    </row>
    <row r="17" spans="1:5" ht="45" x14ac:dyDescent="0.25">
      <c r="A17" s="106"/>
      <c r="B17" s="12" t="s">
        <v>177</v>
      </c>
      <c r="C17" s="46" t="s">
        <v>548</v>
      </c>
      <c r="D17" s="46" t="s">
        <v>700</v>
      </c>
      <c r="E17" s="109"/>
    </row>
    <row r="18" spans="1:5" ht="45" x14ac:dyDescent="0.25">
      <c r="A18" s="106"/>
      <c r="B18" s="12" t="s">
        <v>178</v>
      </c>
      <c r="C18" s="46" t="s">
        <v>549</v>
      </c>
      <c r="D18" s="46" t="s">
        <v>701</v>
      </c>
      <c r="E18" s="109"/>
    </row>
    <row r="19" spans="1:5" ht="30.75" thickBot="1" x14ac:dyDescent="0.3">
      <c r="A19" s="107"/>
      <c r="B19" s="13" t="s">
        <v>179</v>
      </c>
      <c r="C19" s="47" t="s">
        <v>550</v>
      </c>
      <c r="D19" s="47" t="s">
        <v>702</v>
      </c>
      <c r="E19" s="110"/>
    </row>
    <row r="20" spans="1:5" x14ac:dyDescent="0.25">
      <c r="A20" s="105" t="s">
        <v>180</v>
      </c>
      <c r="B20" s="12" t="s">
        <v>118</v>
      </c>
      <c r="C20" s="46" t="s">
        <v>451</v>
      </c>
      <c r="D20" s="46" t="s">
        <v>486</v>
      </c>
      <c r="E20" s="108"/>
    </row>
    <row r="21" spans="1:5" ht="30" x14ac:dyDescent="0.25">
      <c r="A21" s="106"/>
      <c r="B21" s="12" t="s">
        <v>181</v>
      </c>
      <c r="C21" s="46" t="s">
        <v>551</v>
      </c>
      <c r="D21" s="46" t="s">
        <v>703</v>
      </c>
      <c r="E21" s="109"/>
    </row>
    <row r="22" spans="1:5" ht="45" x14ac:dyDescent="0.25">
      <c r="A22" s="106"/>
      <c r="B22" s="12" t="s">
        <v>182</v>
      </c>
      <c r="C22" s="46" t="s">
        <v>552</v>
      </c>
      <c r="D22" s="46" t="s">
        <v>704</v>
      </c>
      <c r="E22" s="109"/>
    </row>
    <row r="23" spans="1:5" ht="45" x14ac:dyDescent="0.25">
      <c r="A23" s="106"/>
      <c r="B23" s="12" t="s">
        <v>183</v>
      </c>
      <c r="C23" s="46" t="s">
        <v>553</v>
      </c>
      <c r="D23" s="46" t="s">
        <v>705</v>
      </c>
      <c r="E23" s="109"/>
    </row>
    <row r="24" spans="1:5" ht="38.25" customHeight="1" thickBot="1" x14ac:dyDescent="0.3">
      <c r="A24" s="107"/>
      <c r="B24" s="13" t="s">
        <v>184</v>
      </c>
      <c r="C24" s="47" t="s">
        <v>554</v>
      </c>
      <c r="D24" s="47" t="s">
        <v>706</v>
      </c>
      <c r="E24" s="110"/>
    </row>
    <row r="25" spans="1:5" x14ac:dyDescent="0.25">
      <c r="A25" s="105" t="s">
        <v>73</v>
      </c>
      <c r="B25" s="12" t="s">
        <v>118</v>
      </c>
      <c r="C25" s="46" t="s">
        <v>555</v>
      </c>
      <c r="D25" s="46" t="s">
        <v>486</v>
      </c>
      <c r="E25" s="119"/>
    </row>
    <row r="26" spans="1:5" ht="30" x14ac:dyDescent="0.25">
      <c r="A26" s="106"/>
      <c r="B26" s="12" t="s">
        <v>185</v>
      </c>
      <c r="C26" s="46" t="s">
        <v>556</v>
      </c>
      <c r="D26" s="46" t="s">
        <v>707</v>
      </c>
      <c r="E26" s="120"/>
    </row>
    <row r="27" spans="1:5" x14ac:dyDescent="0.25">
      <c r="A27" s="106"/>
      <c r="B27" s="12" t="s">
        <v>186</v>
      </c>
      <c r="C27" s="46" t="s">
        <v>557</v>
      </c>
      <c r="D27" s="46" t="s">
        <v>708</v>
      </c>
      <c r="E27" s="120"/>
    </row>
    <row r="28" spans="1:5" ht="75" x14ac:dyDescent="0.25">
      <c r="A28" s="106"/>
      <c r="B28" s="12" t="s">
        <v>187</v>
      </c>
      <c r="C28" s="46" t="s">
        <v>558</v>
      </c>
      <c r="D28" s="46" t="s">
        <v>709</v>
      </c>
      <c r="E28" s="120"/>
    </row>
    <row r="29" spans="1:5" ht="45.75" thickBot="1" x14ac:dyDescent="0.3">
      <c r="A29" s="107"/>
      <c r="B29" s="13" t="s">
        <v>188</v>
      </c>
      <c r="C29" s="47" t="s">
        <v>559</v>
      </c>
      <c r="D29" s="47" t="s">
        <v>710</v>
      </c>
      <c r="E29" s="121"/>
    </row>
    <row r="30" spans="1:5" x14ac:dyDescent="0.25">
      <c r="A30" s="15"/>
    </row>
    <row r="31" spans="1:5" x14ac:dyDescent="0.25">
      <c r="A31" s="7"/>
    </row>
    <row r="32" spans="1:5" x14ac:dyDescent="0.25">
      <c r="A32" s="7"/>
    </row>
    <row r="33" spans="1:5" x14ac:dyDescent="0.25">
      <c r="A33" s="7"/>
    </row>
    <row r="34" spans="1:5" x14ac:dyDescent="0.25">
      <c r="A34" s="7"/>
    </row>
    <row r="35" spans="1:5" ht="15.75" thickBot="1" x14ac:dyDescent="0.3">
      <c r="A35" s="7" t="s">
        <v>852</v>
      </c>
    </row>
    <row r="36" spans="1:5" ht="15.75" thickBot="1" x14ac:dyDescent="0.3">
      <c r="A36" s="8" t="s">
        <v>848</v>
      </c>
      <c r="B36" s="9" t="s">
        <v>116</v>
      </c>
      <c r="C36" s="9" t="s">
        <v>436</v>
      </c>
      <c r="D36" s="9" t="s">
        <v>485</v>
      </c>
      <c r="E36" s="9" t="s">
        <v>849</v>
      </c>
    </row>
    <row r="37" spans="1:5" x14ac:dyDescent="0.25">
      <c r="A37" s="105" t="s">
        <v>74</v>
      </c>
      <c r="B37" s="12" t="s">
        <v>118</v>
      </c>
      <c r="C37" s="46" t="s">
        <v>451</v>
      </c>
      <c r="D37" s="46" t="s">
        <v>486</v>
      </c>
      <c r="E37" s="108"/>
    </row>
    <row r="38" spans="1:5" ht="60" x14ac:dyDescent="0.25">
      <c r="A38" s="106"/>
      <c r="B38" s="12" t="s">
        <v>189</v>
      </c>
      <c r="C38" s="46" t="s">
        <v>560</v>
      </c>
      <c r="D38" s="46" t="s">
        <v>711</v>
      </c>
      <c r="E38" s="109"/>
    </row>
    <row r="39" spans="1:5" ht="75" x14ac:dyDescent="0.25">
      <c r="A39" s="106"/>
      <c r="B39" s="12" t="s">
        <v>190</v>
      </c>
      <c r="C39" s="46" t="s">
        <v>561</v>
      </c>
      <c r="D39" s="46" t="s">
        <v>712</v>
      </c>
      <c r="E39" s="109"/>
    </row>
    <row r="40" spans="1:5" ht="45" x14ac:dyDescent="0.25">
      <c r="A40" s="106"/>
      <c r="B40" s="12" t="s">
        <v>191</v>
      </c>
      <c r="C40" s="46" t="s">
        <v>562</v>
      </c>
      <c r="D40" s="46" t="s">
        <v>713</v>
      </c>
      <c r="E40" s="109"/>
    </row>
    <row r="41" spans="1:5" ht="30.75" thickBot="1" x14ac:dyDescent="0.3">
      <c r="A41" s="107"/>
      <c r="B41" s="13" t="s">
        <v>192</v>
      </c>
      <c r="C41" s="47" t="s">
        <v>563</v>
      </c>
      <c r="D41" s="47" t="s">
        <v>714</v>
      </c>
      <c r="E41" s="110"/>
    </row>
    <row r="42" spans="1:5" x14ac:dyDescent="0.25">
      <c r="A42" s="105" t="s">
        <v>75</v>
      </c>
      <c r="B42" s="12"/>
      <c r="C42" s="46"/>
      <c r="D42" s="46"/>
      <c r="E42" s="111"/>
    </row>
    <row r="43" spans="1:5" x14ac:dyDescent="0.25">
      <c r="A43" s="106"/>
      <c r="B43" s="12" t="s">
        <v>118</v>
      </c>
      <c r="C43" s="46"/>
      <c r="D43" s="46"/>
      <c r="E43" s="112"/>
    </row>
    <row r="44" spans="1:5" x14ac:dyDescent="0.25">
      <c r="A44" s="106"/>
      <c r="B44" s="12" t="s">
        <v>193</v>
      </c>
      <c r="C44" s="46" t="s">
        <v>451</v>
      </c>
      <c r="D44" s="46" t="s">
        <v>486</v>
      </c>
      <c r="E44" s="112"/>
    </row>
    <row r="45" spans="1:5" ht="30" x14ac:dyDescent="0.25">
      <c r="A45" s="106"/>
      <c r="B45" s="12" t="s">
        <v>194</v>
      </c>
      <c r="C45" s="46" t="s">
        <v>564</v>
      </c>
      <c r="D45" s="46" t="s">
        <v>715</v>
      </c>
      <c r="E45" s="112"/>
    </row>
    <row r="46" spans="1:5" ht="30" x14ac:dyDescent="0.25">
      <c r="A46" s="106"/>
      <c r="B46" s="12" t="s">
        <v>195</v>
      </c>
      <c r="C46" s="46" t="s">
        <v>565</v>
      </c>
      <c r="D46" s="46" t="s">
        <v>716</v>
      </c>
      <c r="E46" s="112"/>
    </row>
    <row r="47" spans="1:5" ht="45" x14ac:dyDescent="0.25">
      <c r="A47" s="106"/>
      <c r="B47" s="12" t="s">
        <v>196</v>
      </c>
      <c r="C47" s="46" t="s">
        <v>566</v>
      </c>
      <c r="D47" s="46" t="s">
        <v>717</v>
      </c>
      <c r="E47" s="112"/>
    </row>
    <row r="48" spans="1:5" ht="30.75" thickBot="1" x14ac:dyDescent="0.3">
      <c r="A48" s="107"/>
      <c r="B48" s="14"/>
      <c r="C48" s="47" t="s">
        <v>567</v>
      </c>
      <c r="D48" s="47" t="s">
        <v>718</v>
      </c>
      <c r="E48" s="113"/>
    </row>
    <row r="49" spans="1:5" x14ac:dyDescent="0.25">
      <c r="A49" s="105" t="s">
        <v>76</v>
      </c>
      <c r="B49" s="12" t="s">
        <v>118</v>
      </c>
      <c r="C49" s="46" t="s">
        <v>451</v>
      </c>
      <c r="D49" s="46" t="s">
        <v>486</v>
      </c>
      <c r="E49" s="108"/>
    </row>
    <row r="50" spans="1:5" ht="30" x14ac:dyDescent="0.25">
      <c r="A50" s="106"/>
      <c r="B50" s="12" t="s">
        <v>197</v>
      </c>
      <c r="C50" s="46" t="s">
        <v>568</v>
      </c>
      <c r="D50" s="46" t="s">
        <v>719</v>
      </c>
      <c r="E50" s="109"/>
    </row>
    <row r="51" spans="1:5" ht="45" x14ac:dyDescent="0.25">
      <c r="A51" s="106"/>
      <c r="B51" s="12" t="s">
        <v>198</v>
      </c>
      <c r="C51" s="46" t="s">
        <v>569</v>
      </c>
      <c r="D51" s="46" t="s">
        <v>720</v>
      </c>
      <c r="E51" s="109"/>
    </row>
    <row r="52" spans="1:5" ht="75" x14ac:dyDescent="0.25">
      <c r="A52" s="106"/>
      <c r="B52" s="12" t="s">
        <v>199</v>
      </c>
      <c r="C52" s="46" t="s">
        <v>570</v>
      </c>
      <c r="D52" s="46" t="s">
        <v>721</v>
      </c>
      <c r="E52" s="109"/>
    </row>
    <row r="53" spans="1:5" ht="15.75" thickBot="1" x14ac:dyDescent="0.3">
      <c r="A53" s="107"/>
      <c r="B53" s="13" t="s">
        <v>200</v>
      </c>
      <c r="C53" s="47" t="s">
        <v>541</v>
      </c>
      <c r="D53" s="47" t="s">
        <v>694</v>
      </c>
      <c r="E53" s="110"/>
    </row>
    <row r="54" spans="1:5" x14ac:dyDescent="0.25">
      <c r="A54" s="105" t="s">
        <v>77</v>
      </c>
      <c r="B54" s="12" t="s">
        <v>118</v>
      </c>
      <c r="C54" s="46" t="s">
        <v>451</v>
      </c>
      <c r="D54" s="46" t="s">
        <v>486</v>
      </c>
      <c r="E54" s="108"/>
    </row>
    <row r="55" spans="1:5" ht="30" x14ac:dyDescent="0.25">
      <c r="A55" s="106"/>
      <c r="B55" s="12" t="s">
        <v>201</v>
      </c>
      <c r="C55" s="46" t="s">
        <v>571</v>
      </c>
      <c r="D55" s="46" t="s">
        <v>722</v>
      </c>
      <c r="E55" s="109"/>
    </row>
    <row r="56" spans="1:5" ht="45" x14ac:dyDescent="0.25">
      <c r="A56" s="106"/>
      <c r="B56" s="12" t="s">
        <v>202</v>
      </c>
      <c r="C56" s="46" t="s">
        <v>572</v>
      </c>
      <c r="D56" s="46" t="s">
        <v>723</v>
      </c>
      <c r="E56" s="109"/>
    </row>
    <row r="57" spans="1:5" ht="60" x14ac:dyDescent="0.25">
      <c r="A57" s="106"/>
      <c r="B57" s="12" t="s">
        <v>203</v>
      </c>
      <c r="C57" s="46" t="s">
        <v>573</v>
      </c>
      <c r="D57" s="46" t="s">
        <v>724</v>
      </c>
      <c r="E57" s="109"/>
    </row>
    <row r="58" spans="1:5" ht="68.25" customHeight="1" thickBot="1" x14ac:dyDescent="0.3">
      <c r="A58" s="107"/>
      <c r="B58" s="13" t="s">
        <v>200</v>
      </c>
      <c r="C58" s="47" t="s">
        <v>541</v>
      </c>
      <c r="D58" s="47" t="s">
        <v>694</v>
      </c>
      <c r="E58" s="110"/>
    </row>
    <row r="59" spans="1:5" x14ac:dyDescent="0.25">
      <c r="A59" s="105" t="s">
        <v>78</v>
      </c>
      <c r="B59" s="12" t="s">
        <v>118</v>
      </c>
      <c r="C59" s="46"/>
      <c r="D59" s="46" t="s">
        <v>486</v>
      </c>
      <c r="E59" s="108"/>
    </row>
    <row r="60" spans="1:5" ht="45" x14ac:dyDescent="0.25">
      <c r="A60" s="106"/>
      <c r="B60" s="12" t="s">
        <v>204</v>
      </c>
      <c r="C60" s="46" t="s">
        <v>451</v>
      </c>
      <c r="D60" s="46" t="s">
        <v>725</v>
      </c>
      <c r="E60" s="109"/>
    </row>
    <row r="61" spans="1:5" ht="45" x14ac:dyDescent="0.25">
      <c r="A61" s="106"/>
      <c r="B61" s="12" t="s">
        <v>205</v>
      </c>
      <c r="C61" s="46" t="s">
        <v>574</v>
      </c>
      <c r="D61" s="46" t="s">
        <v>726</v>
      </c>
      <c r="E61" s="109"/>
    </row>
    <row r="62" spans="1:5" ht="75" x14ac:dyDescent="0.25">
      <c r="A62" s="106"/>
      <c r="B62" s="12" t="s">
        <v>206</v>
      </c>
      <c r="C62" s="46" t="s">
        <v>575</v>
      </c>
      <c r="D62" s="46" t="s">
        <v>727</v>
      </c>
      <c r="E62" s="109"/>
    </row>
    <row r="63" spans="1:5" ht="60" x14ac:dyDescent="0.25">
      <c r="A63" s="106"/>
      <c r="B63" s="12" t="s">
        <v>207</v>
      </c>
      <c r="C63" s="46" t="s">
        <v>576</v>
      </c>
      <c r="D63" s="46" t="s">
        <v>728</v>
      </c>
      <c r="E63" s="109"/>
    </row>
    <row r="64" spans="1:5" ht="15.75" thickBot="1" x14ac:dyDescent="0.3">
      <c r="A64" s="107"/>
      <c r="B64" s="14"/>
      <c r="C64" s="47" t="s">
        <v>577</v>
      </c>
      <c r="D64" s="60"/>
      <c r="E64" s="110"/>
    </row>
    <row r="65" spans="1:5" x14ac:dyDescent="0.25">
      <c r="A65" s="15"/>
      <c r="D65" s="54"/>
    </row>
    <row r="66" spans="1:5" x14ac:dyDescent="0.25">
      <c r="A66" s="15"/>
      <c r="D66" s="54"/>
    </row>
    <row r="67" spans="1:5" x14ac:dyDescent="0.25">
      <c r="A67" s="15"/>
      <c r="D67" s="54"/>
    </row>
    <row r="68" spans="1:5" x14ac:dyDescent="0.25">
      <c r="A68" s="15"/>
      <c r="D68" s="54"/>
    </row>
    <row r="69" spans="1:5" ht="15.75" thickBot="1" x14ac:dyDescent="0.3">
      <c r="A69" s="7" t="s">
        <v>853</v>
      </c>
    </row>
    <row r="70" spans="1:5" ht="15.75" thickBot="1" x14ac:dyDescent="0.3">
      <c r="A70" s="8" t="s">
        <v>848</v>
      </c>
      <c r="B70" s="9" t="s">
        <v>116</v>
      </c>
      <c r="C70" s="9" t="s">
        <v>436</v>
      </c>
      <c r="D70" s="9" t="s">
        <v>485</v>
      </c>
      <c r="E70" s="9" t="s">
        <v>847</v>
      </c>
    </row>
    <row r="71" spans="1:5" x14ac:dyDescent="0.25">
      <c r="A71" s="116" t="s">
        <v>79</v>
      </c>
      <c r="B71" s="11"/>
      <c r="C71" s="45"/>
      <c r="D71" s="45"/>
      <c r="E71" s="108"/>
    </row>
    <row r="72" spans="1:5" x14ac:dyDescent="0.25">
      <c r="A72" s="117"/>
      <c r="B72" s="12" t="s">
        <v>118</v>
      </c>
      <c r="C72" s="46" t="s">
        <v>578</v>
      </c>
      <c r="D72" s="46" t="s">
        <v>499</v>
      </c>
      <c r="E72" s="109"/>
    </row>
    <row r="73" spans="1:5" ht="30" x14ac:dyDescent="0.25">
      <c r="A73" s="117"/>
      <c r="B73" s="12" t="s">
        <v>208</v>
      </c>
      <c r="C73" s="46" t="s">
        <v>579</v>
      </c>
      <c r="D73" s="46" t="s">
        <v>729</v>
      </c>
      <c r="E73" s="109"/>
    </row>
    <row r="74" spans="1:5" ht="45" x14ac:dyDescent="0.25">
      <c r="A74" s="117"/>
      <c r="B74" s="12" t="s">
        <v>209</v>
      </c>
      <c r="C74" s="46" t="s">
        <v>580</v>
      </c>
      <c r="D74" s="46" t="s">
        <v>730</v>
      </c>
      <c r="E74" s="109"/>
    </row>
    <row r="75" spans="1:5" ht="30" x14ac:dyDescent="0.25">
      <c r="A75" s="117"/>
      <c r="B75" s="12" t="s">
        <v>210</v>
      </c>
      <c r="C75" s="46" t="s">
        <v>581</v>
      </c>
      <c r="D75" s="46" t="s">
        <v>731</v>
      </c>
      <c r="E75" s="109"/>
    </row>
    <row r="76" spans="1:5" ht="26.25" customHeight="1" thickBot="1" x14ac:dyDescent="0.3">
      <c r="A76" s="118"/>
      <c r="B76" s="13" t="s">
        <v>132</v>
      </c>
      <c r="C76" s="47" t="s">
        <v>582</v>
      </c>
      <c r="D76" s="47" t="s">
        <v>527</v>
      </c>
      <c r="E76" s="110"/>
    </row>
    <row r="77" spans="1:5" x14ac:dyDescent="0.25">
      <c r="A77" s="116" t="s">
        <v>211</v>
      </c>
      <c r="B77" s="12" t="s">
        <v>118</v>
      </c>
      <c r="C77" s="46" t="s">
        <v>578</v>
      </c>
      <c r="D77" s="46" t="s">
        <v>499</v>
      </c>
      <c r="E77" s="111"/>
    </row>
    <row r="78" spans="1:5" ht="30" x14ac:dyDescent="0.25">
      <c r="A78" s="117"/>
      <c r="B78" s="12" t="s">
        <v>212</v>
      </c>
      <c r="C78" s="46" t="s">
        <v>583</v>
      </c>
      <c r="D78" s="46" t="s">
        <v>732</v>
      </c>
      <c r="E78" s="112"/>
    </row>
    <row r="79" spans="1:5" ht="45" x14ac:dyDescent="0.25">
      <c r="A79" s="117"/>
      <c r="B79" s="12" t="s">
        <v>209</v>
      </c>
      <c r="C79" s="46" t="s">
        <v>580</v>
      </c>
      <c r="D79" s="46" t="s">
        <v>730</v>
      </c>
      <c r="E79" s="112"/>
    </row>
    <row r="80" spans="1:5" ht="60" x14ac:dyDescent="0.25">
      <c r="A80" s="117"/>
      <c r="B80" s="12" t="s">
        <v>213</v>
      </c>
      <c r="C80" s="46" t="s">
        <v>584</v>
      </c>
      <c r="D80" s="46" t="s">
        <v>733</v>
      </c>
      <c r="E80" s="112"/>
    </row>
    <row r="81" spans="1:5" ht="15.75" thickBot="1" x14ac:dyDescent="0.3">
      <c r="A81" s="118"/>
      <c r="B81" s="13" t="s">
        <v>132</v>
      </c>
      <c r="C81" s="47" t="s">
        <v>471</v>
      </c>
      <c r="D81" s="47" t="s">
        <v>527</v>
      </c>
      <c r="E81" s="113"/>
    </row>
    <row r="82" spans="1:5" x14ac:dyDescent="0.25">
      <c r="A82" s="116" t="s">
        <v>81</v>
      </c>
      <c r="B82" s="12" t="s">
        <v>118</v>
      </c>
      <c r="C82" s="46" t="s">
        <v>578</v>
      </c>
      <c r="D82" s="46" t="s">
        <v>499</v>
      </c>
      <c r="E82" s="108"/>
    </row>
    <row r="83" spans="1:5" x14ac:dyDescent="0.25">
      <c r="A83" s="117"/>
      <c r="B83" s="12" t="s">
        <v>214</v>
      </c>
      <c r="C83" s="46" t="s">
        <v>585</v>
      </c>
      <c r="D83" s="46" t="s">
        <v>734</v>
      </c>
      <c r="E83" s="109"/>
    </row>
    <row r="84" spans="1:5" ht="45" x14ac:dyDescent="0.25">
      <c r="A84" s="117"/>
      <c r="B84" s="12" t="s">
        <v>209</v>
      </c>
      <c r="C84" s="46" t="s">
        <v>580</v>
      </c>
      <c r="D84" s="46" t="s">
        <v>730</v>
      </c>
      <c r="E84" s="109"/>
    </row>
    <row r="85" spans="1:5" ht="30" x14ac:dyDescent="0.25">
      <c r="A85" s="117"/>
      <c r="B85" s="12" t="s">
        <v>215</v>
      </c>
      <c r="C85" s="46" t="s">
        <v>586</v>
      </c>
      <c r="D85" s="46" t="s">
        <v>735</v>
      </c>
      <c r="E85" s="109"/>
    </row>
    <row r="86" spans="1:5" ht="46.5" customHeight="1" thickBot="1" x14ac:dyDescent="0.3">
      <c r="A86" s="118"/>
      <c r="B86" s="13" t="s">
        <v>216</v>
      </c>
      <c r="C86" s="47" t="s">
        <v>587</v>
      </c>
      <c r="D86" s="47" t="s">
        <v>736</v>
      </c>
      <c r="E86" s="110"/>
    </row>
    <row r="87" spans="1:5" x14ac:dyDescent="0.25">
      <c r="A87" s="116" t="s">
        <v>82</v>
      </c>
      <c r="B87" s="12" t="s">
        <v>118</v>
      </c>
      <c r="C87" s="46" t="s">
        <v>578</v>
      </c>
      <c r="D87" s="46" t="s">
        <v>499</v>
      </c>
      <c r="E87" s="108"/>
    </row>
    <row r="88" spans="1:5" ht="45" x14ac:dyDescent="0.25">
      <c r="A88" s="117"/>
      <c r="B88" s="12" t="s">
        <v>217</v>
      </c>
      <c r="C88" s="46" t="s">
        <v>588</v>
      </c>
      <c r="D88" s="46" t="s">
        <v>737</v>
      </c>
      <c r="E88" s="109"/>
    </row>
    <row r="89" spans="1:5" ht="45" x14ac:dyDescent="0.25">
      <c r="A89" s="117"/>
      <c r="B89" s="12" t="s">
        <v>209</v>
      </c>
      <c r="C89" s="46" t="s">
        <v>580</v>
      </c>
      <c r="D89" s="46" t="s">
        <v>730</v>
      </c>
      <c r="E89" s="109"/>
    </row>
    <row r="90" spans="1:5" ht="45" x14ac:dyDescent="0.25">
      <c r="A90" s="117"/>
      <c r="B90" s="12" t="s">
        <v>218</v>
      </c>
      <c r="C90" s="46" t="s">
        <v>589</v>
      </c>
      <c r="D90" s="46" t="s">
        <v>738</v>
      </c>
      <c r="E90" s="109"/>
    </row>
    <row r="91" spans="1:5" ht="15.75" thickBot="1" x14ac:dyDescent="0.3">
      <c r="A91" s="118"/>
      <c r="B91" s="13" t="s">
        <v>200</v>
      </c>
      <c r="C91" s="47" t="s">
        <v>590</v>
      </c>
      <c r="D91" s="47" t="s">
        <v>739</v>
      </c>
      <c r="E91" s="110"/>
    </row>
    <row r="92" spans="1:5" x14ac:dyDescent="0.25">
      <c r="A92" s="116" t="s">
        <v>219</v>
      </c>
      <c r="B92" s="12" t="s">
        <v>118</v>
      </c>
      <c r="C92" s="46" t="s">
        <v>578</v>
      </c>
      <c r="D92" s="46" t="s">
        <v>499</v>
      </c>
      <c r="E92" s="108"/>
    </row>
    <row r="93" spans="1:5" ht="45" x14ac:dyDescent="0.25">
      <c r="A93" s="117"/>
      <c r="B93" s="12" t="s">
        <v>220</v>
      </c>
      <c r="C93" s="46" t="s">
        <v>591</v>
      </c>
      <c r="D93" s="46" t="s">
        <v>740</v>
      </c>
      <c r="E93" s="109"/>
    </row>
    <row r="94" spans="1:5" ht="45" x14ac:dyDescent="0.25">
      <c r="A94" s="117"/>
      <c r="B94" s="12" t="s">
        <v>221</v>
      </c>
      <c r="C94" s="46" t="s">
        <v>592</v>
      </c>
      <c r="D94" s="46" t="s">
        <v>741</v>
      </c>
      <c r="E94" s="109"/>
    </row>
    <row r="95" spans="1:5" ht="45" x14ac:dyDescent="0.25">
      <c r="A95" s="117"/>
      <c r="B95" s="12" t="s">
        <v>222</v>
      </c>
      <c r="C95" s="46" t="s">
        <v>593</v>
      </c>
      <c r="D95" s="46" t="s">
        <v>742</v>
      </c>
      <c r="E95" s="109"/>
    </row>
    <row r="96" spans="1:5" ht="30.75" thickBot="1" x14ac:dyDescent="0.3">
      <c r="A96" s="118"/>
      <c r="B96" s="13" t="s">
        <v>223</v>
      </c>
      <c r="C96" s="47" t="s">
        <v>594</v>
      </c>
      <c r="D96" s="47" t="s">
        <v>743</v>
      </c>
      <c r="E96" s="110"/>
    </row>
    <row r="97" spans="1:5" x14ac:dyDescent="0.25">
      <c r="A97" s="15"/>
    </row>
    <row r="98" spans="1:5" x14ac:dyDescent="0.25">
      <c r="A98" s="15"/>
    </row>
    <row r="99" spans="1:5" x14ac:dyDescent="0.25">
      <c r="A99" s="15"/>
    </row>
    <row r="100" spans="1:5" x14ac:dyDescent="0.25">
      <c r="A100" s="15"/>
    </row>
    <row r="101" spans="1:5" x14ac:dyDescent="0.25">
      <c r="A101" s="15"/>
    </row>
    <row r="102" spans="1:5" x14ac:dyDescent="0.25">
      <c r="A102" s="15"/>
    </row>
    <row r="103" spans="1:5" ht="21" x14ac:dyDescent="0.25">
      <c r="A103" s="17" t="s">
        <v>855</v>
      </c>
    </row>
    <row r="104" spans="1:5" ht="15.75" thickBot="1" x14ac:dyDescent="0.3">
      <c r="A104" s="7" t="s">
        <v>851</v>
      </c>
    </row>
    <row r="105" spans="1:5" ht="15.75" thickBot="1" x14ac:dyDescent="0.3">
      <c r="A105" s="8" t="s">
        <v>848</v>
      </c>
      <c r="B105" s="9" t="s">
        <v>116</v>
      </c>
      <c r="C105" s="9" t="s">
        <v>436</v>
      </c>
      <c r="D105" s="9" t="s">
        <v>485</v>
      </c>
      <c r="E105" s="9" t="s">
        <v>847</v>
      </c>
    </row>
    <row r="106" spans="1:5" x14ac:dyDescent="0.25">
      <c r="A106" s="105" t="s">
        <v>87</v>
      </c>
      <c r="B106" s="12" t="s">
        <v>118</v>
      </c>
      <c r="C106" s="46" t="s">
        <v>578</v>
      </c>
      <c r="D106" s="46" t="s">
        <v>499</v>
      </c>
      <c r="E106" s="108"/>
    </row>
    <row r="107" spans="1:5" ht="45" x14ac:dyDescent="0.25">
      <c r="A107" s="106"/>
      <c r="B107" s="12" t="s">
        <v>224</v>
      </c>
      <c r="C107" s="46" t="s">
        <v>595</v>
      </c>
      <c r="D107" s="46" t="s">
        <v>744</v>
      </c>
      <c r="E107" s="109"/>
    </row>
    <row r="108" spans="1:5" ht="30" x14ac:dyDescent="0.25">
      <c r="A108" s="106"/>
      <c r="B108" s="12" t="s">
        <v>225</v>
      </c>
      <c r="C108" s="46" t="s">
        <v>596</v>
      </c>
      <c r="D108" s="46" t="s">
        <v>745</v>
      </c>
      <c r="E108" s="109"/>
    </row>
    <row r="109" spans="1:5" ht="60" x14ac:dyDescent="0.25">
      <c r="A109" s="106"/>
      <c r="B109" s="12" t="s">
        <v>226</v>
      </c>
      <c r="C109" s="46" t="s">
        <v>597</v>
      </c>
      <c r="D109" s="46" t="s">
        <v>746</v>
      </c>
      <c r="E109" s="109"/>
    </row>
    <row r="110" spans="1:5" ht="30.75" thickBot="1" x14ac:dyDescent="0.3">
      <c r="A110" s="107"/>
      <c r="B110" s="13" t="s">
        <v>227</v>
      </c>
      <c r="C110" s="47" t="s">
        <v>598</v>
      </c>
      <c r="D110" s="47" t="s">
        <v>747</v>
      </c>
      <c r="E110" s="110"/>
    </row>
    <row r="111" spans="1:5" x14ac:dyDescent="0.25">
      <c r="A111" s="105" t="s">
        <v>88</v>
      </c>
      <c r="B111" s="12" t="s">
        <v>118</v>
      </c>
      <c r="C111" s="46" t="s">
        <v>578</v>
      </c>
      <c r="D111" s="46" t="s">
        <v>499</v>
      </c>
      <c r="E111" s="111"/>
    </row>
    <row r="112" spans="1:5" x14ac:dyDescent="0.25">
      <c r="A112" s="106"/>
      <c r="B112" s="12" t="s">
        <v>176</v>
      </c>
      <c r="C112" s="46" t="s">
        <v>599</v>
      </c>
      <c r="D112" s="46" t="s">
        <v>748</v>
      </c>
      <c r="E112" s="112"/>
    </row>
    <row r="113" spans="1:5" ht="30" x14ac:dyDescent="0.25">
      <c r="A113" s="106"/>
      <c r="B113" s="12" t="s">
        <v>225</v>
      </c>
      <c r="C113" s="46" t="s">
        <v>596</v>
      </c>
      <c r="D113" s="46" t="s">
        <v>745</v>
      </c>
      <c r="E113" s="112"/>
    </row>
    <row r="114" spans="1:5" ht="45" x14ac:dyDescent="0.25">
      <c r="A114" s="106"/>
      <c r="B114" s="12" t="s">
        <v>228</v>
      </c>
      <c r="C114" s="46" t="s">
        <v>600</v>
      </c>
      <c r="D114" s="46" t="s">
        <v>749</v>
      </c>
      <c r="E114" s="112"/>
    </row>
    <row r="115" spans="1:5" ht="59.25" customHeight="1" thickBot="1" x14ac:dyDescent="0.3">
      <c r="A115" s="107"/>
      <c r="B115" s="13" t="s">
        <v>227</v>
      </c>
      <c r="C115" s="47" t="s">
        <v>598</v>
      </c>
      <c r="D115" s="47" t="s">
        <v>747</v>
      </c>
      <c r="E115" s="113"/>
    </row>
    <row r="116" spans="1:5" x14ac:dyDescent="0.25">
      <c r="A116" s="105" t="s">
        <v>89</v>
      </c>
      <c r="B116" s="12" t="s">
        <v>118</v>
      </c>
      <c r="C116" s="46" t="s">
        <v>578</v>
      </c>
      <c r="D116" s="46" t="s">
        <v>499</v>
      </c>
      <c r="E116" s="108"/>
    </row>
    <row r="117" spans="1:5" x14ac:dyDescent="0.25">
      <c r="A117" s="106"/>
      <c r="B117" s="12" t="s">
        <v>229</v>
      </c>
      <c r="C117" s="46" t="s">
        <v>601</v>
      </c>
      <c r="D117" s="46" t="s">
        <v>750</v>
      </c>
      <c r="E117" s="109"/>
    </row>
    <row r="118" spans="1:5" ht="45" x14ac:dyDescent="0.25">
      <c r="A118" s="106"/>
      <c r="B118" s="12" t="s">
        <v>230</v>
      </c>
      <c r="C118" s="46" t="s">
        <v>602</v>
      </c>
      <c r="D118" s="46" t="s">
        <v>751</v>
      </c>
      <c r="E118" s="109"/>
    </row>
    <row r="119" spans="1:5" ht="45" x14ac:dyDescent="0.25">
      <c r="A119" s="106"/>
      <c r="B119" s="12" t="s">
        <v>231</v>
      </c>
      <c r="C119" s="46" t="s">
        <v>603</v>
      </c>
      <c r="D119" s="46" t="s">
        <v>752</v>
      </c>
      <c r="E119" s="109"/>
    </row>
    <row r="120" spans="1:5" ht="30.75" thickBot="1" x14ac:dyDescent="0.3">
      <c r="A120" s="107"/>
      <c r="B120" s="13" t="s">
        <v>232</v>
      </c>
      <c r="C120" s="47" t="s">
        <v>598</v>
      </c>
      <c r="D120" s="47" t="s">
        <v>747</v>
      </c>
      <c r="E120" s="110"/>
    </row>
    <row r="121" spans="1:5" x14ac:dyDescent="0.25">
      <c r="A121" s="105" t="s">
        <v>90</v>
      </c>
      <c r="B121" s="12" t="s">
        <v>118</v>
      </c>
      <c r="C121" s="46" t="s">
        <v>578</v>
      </c>
      <c r="D121" s="46" t="s">
        <v>499</v>
      </c>
      <c r="E121" s="108"/>
    </row>
    <row r="122" spans="1:5" ht="30" x14ac:dyDescent="0.25">
      <c r="A122" s="106"/>
      <c r="B122" s="12" t="s">
        <v>233</v>
      </c>
      <c r="C122" s="46" t="s">
        <v>604</v>
      </c>
      <c r="D122" s="46" t="s">
        <v>753</v>
      </c>
      <c r="E122" s="109"/>
    </row>
    <row r="123" spans="1:5" ht="30" x14ac:dyDescent="0.25">
      <c r="A123" s="106"/>
      <c r="B123" s="12" t="s">
        <v>225</v>
      </c>
      <c r="C123" s="46" t="s">
        <v>596</v>
      </c>
      <c r="D123" s="46" t="s">
        <v>745</v>
      </c>
      <c r="E123" s="109"/>
    </row>
    <row r="124" spans="1:5" ht="60" x14ac:dyDescent="0.25">
      <c r="A124" s="106"/>
      <c r="B124" s="12" t="s">
        <v>234</v>
      </c>
      <c r="C124" s="46" t="s">
        <v>605</v>
      </c>
      <c r="D124" s="46" t="s">
        <v>754</v>
      </c>
      <c r="E124" s="109"/>
    </row>
    <row r="125" spans="1:5" ht="30.75" customHeight="1" thickBot="1" x14ac:dyDescent="0.3">
      <c r="A125" s="107"/>
      <c r="B125" s="13" t="s">
        <v>235</v>
      </c>
      <c r="C125" s="47" t="s">
        <v>606</v>
      </c>
      <c r="D125" s="47" t="s">
        <v>755</v>
      </c>
      <c r="E125" s="110"/>
    </row>
    <row r="126" spans="1:5" x14ac:dyDescent="0.25">
      <c r="A126" s="105" t="s">
        <v>91</v>
      </c>
      <c r="B126" s="12" t="s">
        <v>118</v>
      </c>
      <c r="C126" s="46" t="s">
        <v>578</v>
      </c>
      <c r="D126" s="46" t="s">
        <v>499</v>
      </c>
      <c r="E126" s="108"/>
    </row>
    <row r="127" spans="1:5" ht="30" x14ac:dyDescent="0.25">
      <c r="A127" s="106"/>
      <c r="B127" s="12" t="s">
        <v>236</v>
      </c>
      <c r="C127" s="46" t="s">
        <v>607</v>
      </c>
      <c r="D127" s="46" t="s">
        <v>756</v>
      </c>
      <c r="E127" s="109"/>
    </row>
    <row r="128" spans="1:5" ht="30" x14ac:dyDescent="0.25">
      <c r="A128" s="106"/>
      <c r="B128" s="12" t="s">
        <v>130</v>
      </c>
      <c r="C128" s="46" t="s">
        <v>608</v>
      </c>
      <c r="D128" s="46" t="s">
        <v>757</v>
      </c>
      <c r="E128" s="109"/>
    </row>
    <row r="129" spans="1:5" ht="60" x14ac:dyDescent="0.25">
      <c r="A129" s="106"/>
      <c r="B129" s="12" t="s">
        <v>237</v>
      </c>
      <c r="C129" s="46" t="s">
        <v>609</v>
      </c>
      <c r="D129" s="46" t="s">
        <v>758</v>
      </c>
      <c r="E129" s="109"/>
    </row>
    <row r="130" spans="1:5" ht="45.75" thickBot="1" x14ac:dyDescent="0.3">
      <c r="A130" s="107"/>
      <c r="B130" s="13" t="s">
        <v>238</v>
      </c>
      <c r="C130" s="47" t="s">
        <v>610</v>
      </c>
      <c r="D130" s="47" t="s">
        <v>759</v>
      </c>
      <c r="E130" s="110"/>
    </row>
    <row r="131" spans="1:5" x14ac:dyDescent="0.25">
      <c r="A131" s="15"/>
    </row>
    <row r="132" spans="1:5" x14ac:dyDescent="0.25">
      <c r="A132" s="7"/>
    </row>
    <row r="133" spans="1:5" x14ac:dyDescent="0.25">
      <c r="A133" s="7"/>
    </row>
    <row r="134" spans="1:5" x14ac:dyDescent="0.25">
      <c r="A134" s="7"/>
    </row>
    <row r="135" spans="1:5" x14ac:dyDescent="0.25">
      <c r="A135" s="7"/>
    </row>
    <row r="136" spans="1:5" x14ac:dyDescent="0.25">
      <c r="A136" s="7"/>
    </row>
    <row r="137" spans="1:5" ht="15.75" thickBot="1" x14ac:dyDescent="0.3">
      <c r="A137" s="7" t="s">
        <v>852</v>
      </c>
    </row>
    <row r="138" spans="1:5" ht="15.75" thickBot="1" x14ac:dyDescent="0.3">
      <c r="A138" s="8" t="s">
        <v>848</v>
      </c>
      <c r="B138" s="9" t="s">
        <v>116</v>
      </c>
      <c r="C138" s="9" t="s">
        <v>436</v>
      </c>
      <c r="D138" s="9" t="s">
        <v>485</v>
      </c>
      <c r="E138" s="9" t="s">
        <v>847</v>
      </c>
    </row>
    <row r="139" spans="1:5" x14ac:dyDescent="0.25">
      <c r="A139" s="105" t="s">
        <v>76</v>
      </c>
      <c r="B139" s="12" t="s">
        <v>118</v>
      </c>
      <c r="C139" s="46" t="s">
        <v>578</v>
      </c>
      <c r="D139" s="46" t="s">
        <v>499</v>
      </c>
      <c r="E139" s="108"/>
    </row>
    <row r="140" spans="1:5" ht="30" x14ac:dyDescent="0.25">
      <c r="A140" s="106"/>
      <c r="B140" s="12" t="s">
        <v>229</v>
      </c>
      <c r="C140" s="45" t="s">
        <v>611</v>
      </c>
      <c r="D140" s="46" t="s">
        <v>760</v>
      </c>
      <c r="E140" s="109"/>
    </row>
    <row r="141" spans="1:5" ht="30" x14ac:dyDescent="0.25">
      <c r="A141" s="106"/>
      <c r="B141" s="12" t="s">
        <v>239</v>
      </c>
      <c r="C141" s="46" t="s">
        <v>612</v>
      </c>
      <c r="D141" s="46" t="s">
        <v>761</v>
      </c>
      <c r="E141" s="109"/>
    </row>
    <row r="142" spans="1:5" ht="60" x14ac:dyDescent="0.25">
      <c r="A142" s="106"/>
      <c r="B142" s="12" t="s">
        <v>240</v>
      </c>
      <c r="C142" s="46" t="s">
        <v>613</v>
      </c>
      <c r="D142" s="46" t="s">
        <v>762</v>
      </c>
      <c r="E142" s="109"/>
    </row>
    <row r="143" spans="1:5" ht="31.5" customHeight="1" thickBot="1" x14ac:dyDescent="0.3">
      <c r="A143" s="107"/>
      <c r="B143" s="13" t="s">
        <v>163</v>
      </c>
      <c r="C143" s="47" t="s">
        <v>481</v>
      </c>
      <c r="D143" s="47" t="s">
        <v>534</v>
      </c>
      <c r="E143" s="110"/>
    </row>
    <row r="144" spans="1:5" x14ac:dyDescent="0.25">
      <c r="A144" s="105" t="s">
        <v>92</v>
      </c>
      <c r="B144" s="12" t="s">
        <v>118</v>
      </c>
      <c r="C144" s="46" t="s">
        <v>578</v>
      </c>
      <c r="D144" s="46" t="s">
        <v>499</v>
      </c>
      <c r="E144" s="111"/>
    </row>
    <row r="145" spans="1:5" x14ac:dyDescent="0.25">
      <c r="A145" s="106"/>
      <c r="B145" s="12" t="s">
        <v>241</v>
      </c>
      <c r="C145" s="46" t="s">
        <v>614</v>
      </c>
      <c r="D145" s="46" t="s">
        <v>763</v>
      </c>
      <c r="E145" s="112"/>
    </row>
    <row r="146" spans="1:5" ht="45" x14ac:dyDescent="0.25">
      <c r="A146" s="106"/>
      <c r="B146" s="12" t="s">
        <v>242</v>
      </c>
      <c r="C146" s="46" t="s">
        <v>615</v>
      </c>
      <c r="D146" s="46" t="s">
        <v>764</v>
      </c>
      <c r="E146" s="112"/>
    </row>
    <row r="147" spans="1:5" ht="45" x14ac:dyDescent="0.25">
      <c r="A147" s="106"/>
      <c r="B147" s="12" t="s">
        <v>243</v>
      </c>
      <c r="C147" s="46" t="s">
        <v>616</v>
      </c>
      <c r="D147" s="46" t="s">
        <v>765</v>
      </c>
      <c r="E147" s="112"/>
    </row>
    <row r="148" spans="1:5" ht="38.25" customHeight="1" thickBot="1" x14ac:dyDescent="0.3">
      <c r="A148" s="107"/>
      <c r="B148" s="13" t="s">
        <v>132</v>
      </c>
      <c r="C148" s="47" t="s">
        <v>471</v>
      </c>
      <c r="D148" s="47" t="s">
        <v>527</v>
      </c>
      <c r="E148" s="113"/>
    </row>
    <row r="149" spans="1:5" x14ac:dyDescent="0.25">
      <c r="A149" s="105" t="s">
        <v>93</v>
      </c>
      <c r="B149" s="12" t="s">
        <v>118</v>
      </c>
      <c r="C149" s="46" t="s">
        <v>578</v>
      </c>
      <c r="D149" s="46" t="s">
        <v>499</v>
      </c>
      <c r="E149" s="108"/>
    </row>
    <row r="150" spans="1:5" ht="45" x14ac:dyDescent="0.25">
      <c r="A150" s="106"/>
      <c r="B150" s="12" t="s">
        <v>244</v>
      </c>
      <c r="C150" s="46" t="s">
        <v>617</v>
      </c>
      <c r="D150" s="46" t="s">
        <v>766</v>
      </c>
      <c r="E150" s="109"/>
    </row>
    <row r="151" spans="1:5" ht="60" x14ac:dyDescent="0.25">
      <c r="A151" s="106"/>
      <c r="B151" s="12" t="s">
        <v>245</v>
      </c>
      <c r="C151" s="46" t="s">
        <v>618</v>
      </c>
      <c r="D151" s="46" t="s">
        <v>767</v>
      </c>
      <c r="E151" s="109"/>
    </row>
    <row r="152" spans="1:5" ht="45" x14ac:dyDescent="0.25">
      <c r="A152" s="106"/>
      <c r="B152" s="12" t="s">
        <v>246</v>
      </c>
      <c r="C152" s="46" t="s">
        <v>619</v>
      </c>
      <c r="D152" s="46" t="s">
        <v>768</v>
      </c>
      <c r="E152" s="109"/>
    </row>
    <row r="153" spans="1:5" ht="15.75" thickBot="1" x14ac:dyDescent="0.3">
      <c r="A153" s="107"/>
      <c r="B153" s="13" t="s">
        <v>132</v>
      </c>
      <c r="C153" s="47" t="s">
        <v>471</v>
      </c>
      <c r="D153" s="47" t="s">
        <v>527</v>
      </c>
      <c r="E153" s="110"/>
    </row>
    <row r="154" spans="1:5" x14ac:dyDescent="0.25">
      <c r="A154" s="105" t="s">
        <v>94</v>
      </c>
      <c r="B154" s="12" t="s">
        <v>118</v>
      </c>
      <c r="C154" s="46"/>
      <c r="D154" s="46"/>
      <c r="E154" s="108"/>
    </row>
    <row r="155" spans="1:5" ht="30" x14ac:dyDescent="0.25">
      <c r="A155" s="106"/>
      <c r="B155" s="12" t="s">
        <v>247</v>
      </c>
      <c r="C155" s="46" t="s">
        <v>578</v>
      </c>
      <c r="D155" s="46" t="s">
        <v>499</v>
      </c>
      <c r="E155" s="109"/>
    </row>
    <row r="156" spans="1:5" ht="30" x14ac:dyDescent="0.25">
      <c r="A156" s="106"/>
      <c r="B156" s="12" t="s">
        <v>248</v>
      </c>
      <c r="C156" s="46" t="s">
        <v>620</v>
      </c>
      <c r="D156" s="46" t="s">
        <v>769</v>
      </c>
      <c r="E156" s="109"/>
    </row>
    <row r="157" spans="1:5" ht="45" x14ac:dyDescent="0.25">
      <c r="A157" s="106"/>
      <c r="B157" s="12" t="s">
        <v>249</v>
      </c>
      <c r="C157" s="46" t="s">
        <v>621</v>
      </c>
      <c r="D157" s="46" t="s">
        <v>770</v>
      </c>
      <c r="E157" s="109"/>
    </row>
    <row r="158" spans="1:5" ht="45" x14ac:dyDescent="0.25">
      <c r="A158" s="106"/>
      <c r="B158" s="12" t="s">
        <v>250</v>
      </c>
      <c r="C158" s="46" t="s">
        <v>622</v>
      </c>
      <c r="D158" s="46" t="s">
        <v>771</v>
      </c>
      <c r="E158" s="109"/>
    </row>
    <row r="159" spans="1:5" ht="45.75" thickBot="1" x14ac:dyDescent="0.3">
      <c r="A159" s="107"/>
      <c r="B159" s="14"/>
      <c r="C159" s="47" t="s">
        <v>623</v>
      </c>
      <c r="D159" s="47" t="s">
        <v>772</v>
      </c>
      <c r="E159" s="110"/>
    </row>
    <row r="160" spans="1:5" x14ac:dyDescent="0.25">
      <c r="A160" s="105" t="s">
        <v>95</v>
      </c>
      <c r="B160" s="12" t="s">
        <v>118</v>
      </c>
      <c r="C160" s="46" t="s">
        <v>578</v>
      </c>
      <c r="D160" s="46" t="s">
        <v>499</v>
      </c>
      <c r="E160" s="108"/>
    </row>
    <row r="161" spans="1:5" x14ac:dyDescent="0.25">
      <c r="A161" s="106"/>
      <c r="B161" s="12" t="s">
        <v>251</v>
      </c>
      <c r="C161" s="46" t="s">
        <v>624</v>
      </c>
      <c r="D161" s="46" t="s">
        <v>773</v>
      </c>
      <c r="E161" s="109"/>
    </row>
    <row r="162" spans="1:5" ht="45" x14ac:dyDescent="0.25">
      <c r="A162" s="106"/>
      <c r="B162" s="12" t="s">
        <v>252</v>
      </c>
      <c r="C162" s="46" t="s">
        <v>621</v>
      </c>
      <c r="D162" s="46" t="s">
        <v>774</v>
      </c>
      <c r="E162" s="109"/>
    </row>
    <row r="163" spans="1:5" ht="60" x14ac:dyDescent="0.25">
      <c r="A163" s="106"/>
      <c r="B163" s="12" t="s">
        <v>253</v>
      </c>
      <c r="C163" s="46" t="s">
        <v>625</v>
      </c>
      <c r="D163" s="46" t="s">
        <v>775</v>
      </c>
      <c r="E163" s="109"/>
    </row>
    <row r="164" spans="1:5" ht="40.5" customHeight="1" thickBot="1" x14ac:dyDescent="0.3">
      <c r="A164" s="107"/>
      <c r="B164" s="13" t="s">
        <v>200</v>
      </c>
      <c r="C164" s="47" t="s">
        <v>626</v>
      </c>
      <c r="D164" s="47" t="s">
        <v>739</v>
      </c>
      <c r="E164" s="110"/>
    </row>
    <row r="165" spans="1:5" x14ac:dyDescent="0.25">
      <c r="A165" s="15"/>
    </row>
    <row r="166" spans="1:5" x14ac:dyDescent="0.25">
      <c r="A166" s="15"/>
    </row>
    <row r="167" spans="1:5" x14ac:dyDescent="0.25">
      <c r="A167" s="15"/>
    </row>
    <row r="168" spans="1:5" x14ac:dyDescent="0.25">
      <c r="A168" s="15"/>
    </row>
    <row r="169" spans="1:5" x14ac:dyDescent="0.25">
      <c r="A169" s="15"/>
    </row>
    <row r="170" spans="1:5" x14ac:dyDescent="0.25">
      <c r="A170" s="15"/>
    </row>
    <row r="171" spans="1:5" ht="15.75" thickBot="1" x14ac:dyDescent="0.3">
      <c r="A171" s="7" t="s">
        <v>853</v>
      </c>
    </row>
    <row r="172" spans="1:5" x14ac:dyDescent="0.25">
      <c r="A172" s="114" t="s">
        <v>848</v>
      </c>
      <c r="B172" s="21"/>
      <c r="C172" s="21"/>
      <c r="D172" s="21"/>
      <c r="E172" s="114" t="s">
        <v>847</v>
      </c>
    </row>
    <row r="173" spans="1:5" ht="15.75" thickBot="1" x14ac:dyDescent="0.3">
      <c r="A173" s="115"/>
      <c r="B173" s="22" t="s">
        <v>116</v>
      </c>
      <c r="C173" s="22" t="s">
        <v>436</v>
      </c>
      <c r="D173" s="22" t="s">
        <v>485</v>
      </c>
      <c r="E173" s="115"/>
    </row>
    <row r="174" spans="1:5" x14ac:dyDescent="0.25">
      <c r="A174" s="105" t="s">
        <v>96</v>
      </c>
      <c r="B174" s="11"/>
      <c r="C174" s="45"/>
      <c r="D174" s="61"/>
      <c r="E174" s="108"/>
    </row>
    <row r="175" spans="1:5" x14ac:dyDescent="0.25">
      <c r="A175" s="106"/>
      <c r="B175" s="12" t="s">
        <v>118</v>
      </c>
      <c r="C175" s="46" t="s">
        <v>578</v>
      </c>
      <c r="D175" s="45"/>
      <c r="E175" s="109"/>
    </row>
    <row r="176" spans="1:5" ht="30" x14ac:dyDescent="0.25">
      <c r="A176" s="106"/>
      <c r="B176" s="12" t="s">
        <v>150</v>
      </c>
      <c r="C176" s="46" t="s">
        <v>468</v>
      </c>
      <c r="D176" s="46" t="s">
        <v>776</v>
      </c>
      <c r="E176" s="109"/>
    </row>
    <row r="177" spans="1:5" ht="30" x14ac:dyDescent="0.25">
      <c r="A177" s="106"/>
      <c r="B177" s="12" t="s">
        <v>254</v>
      </c>
      <c r="C177" s="46" t="s">
        <v>627</v>
      </c>
      <c r="D177" s="46" t="s">
        <v>777</v>
      </c>
      <c r="E177" s="109"/>
    </row>
    <row r="178" spans="1:5" ht="45" x14ac:dyDescent="0.25">
      <c r="A178" s="106"/>
      <c r="B178" s="12" t="s">
        <v>152</v>
      </c>
      <c r="C178" s="46" t="s">
        <v>470</v>
      </c>
      <c r="D178" s="46" t="s">
        <v>778</v>
      </c>
      <c r="E178" s="109"/>
    </row>
    <row r="179" spans="1:5" ht="45" x14ac:dyDescent="0.25">
      <c r="A179" s="106"/>
      <c r="B179" s="12" t="s">
        <v>255</v>
      </c>
      <c r="C179" s="46" t="s">
        <v>628</v>
      </c>
      <c r="D179" s="46" t="s">
        <v>779</v>
      </c>
      <c r="E179" s="109"/>
    </row>
    <row r="180" spans="1:5" ht="30.75" thickBot="1" x14ac:dyDescent="0.3">
      <c r="A180" s="107"/>
      <c r="B180" s="14"/>
      <c r="C180" s="60"/>
      <c r="D180" s="47" t="s">
        <v>780</v>
      </c>
      <c r="E180" s="110"/>
    </row>
    <row r="181" spans="1:5" x14ac:dyDescent="0.25">
      <c r="A181" s="105" t="s">
        <v>97</v>
      </c>
      <c r="B181" s="12" t="s">
        <v>118</v>
      </c>
      <c r="C181" s="46" t="s">
        <v>578</v>
      </c>
      <c r="D181" s="46" t="s">
        <v>499</v>
      </c>
      <c r="E181" s="111"/>
    </row>
    <row r="182" spans="1:5" ht="45" x14ac:dyDescent="0.25">
      <c r="A182" s="106"/>
      <c r="B182" s="12" t="s">
        <v>256</v>
      </c>
      <c r="C182" s="46" t="s">
        <v>629</v>
      </c>
      <c r="D182" s="46" t="s">
        <v>781</v>
      </c>
      <c r="E182" s="112"/>
    </row>
    <row r="183" spans="1:5" ht="45" x14ac:dyDescent="0.25">
      <c r="A183" s="106"/>
      <c r="B183" s="12" t="s">
        <v>257</v>
      </c>
      <c r="C183" s="46" t="s">
        <v>630</v>
      </c>
      <c r="D183" s="46" t="s">
        <v>782</v>
      </c>
      <c r="E183" s="112"/>
    </row>
    <row r="184" spans="1:5" ht="45" x14ac:dyDescent="0.25">
      <c r="A184" s="106"/>
      <c r="B184" s="12" t="s">
        <v>258</v>
      </c>
      <c r="C184" s="46" t="s">
        <v>631</v>
      </c>
      <c r="D184" s="46" t="s">
        <v>783</v>
      </c>
      <c r="E184" s="112"/>
    </row>
    <row r="185" spans="1:5" ht="51.75" customHeight="1" thickBot="1" x14ac:dyDescent="0.3">
      <c r="A185" s="107"/>
      <c r="B185" s="13" t="s">
        <v>259</v>
      </c>
      <c r="C185" s="47" t="s">
        <v>632</v>
      </c>
      <c r="D185" s="47" t="s">
        <v>784</v>
      </c>
      <c r="E185" s="113"/>
    </row>
    <row r="186" spans="1:5" ht="15.75" x14ac:dyDescent="0.25">
      <c r="A186" s="10" t="s">
        <v>260</v>
      </c>
      <c r="B186" s="12" t="s">
        <v>118</v>
      </c>
      <c r="C186" s="46" t="s">
        <v>578</v>
      </c>
      <c r="D186" s="46" t="s">
        <v>499</v>
      </c>
      <c r="E186" s="108"/>
    </row>
    <row r="187" spans="1:5" ht="30" x14ac:dyDescent="0.25">
      <c r="A187" s="10" t="s">
        <v>261</v>
      </c>
      <c r="B187" s="12" t="s">
        <v>262</v>
      </c>
      <c r="C187" s="46" t="s">
        <v>633</v>
      </c>
      <c r="D187" s="46" t="s">
        <v>785</v>
      </c>
      <c r="E187" s="109"/>
    </row>
    <row r="188" spans="1:5" ht="45" x14ac:dyDescent="0.25">
      <c r="A188" s="19"/>
      <c r="B188" s="12" t="s">
        <v>257</v>
      </c>
      <c r="C188" s="46" t="s">
        <v>630</v>
      </c>
      <c r="D188" s="46" t="s">
        <v>786</v>
      </c>
      <c r="E188" s="109"/>
    </row>
    <row r="189" spans="1:5" ht="30" x14ac:dyDescent="0.25">
      <c r="A189" s="19"/>
      <c r="B189" s="12" t="s">
        <v>263</v>
      </c>
      <c r="C189" s="46" t="s">
        <v>634</v>
      </c>
      <c r="D189" s="46" t="s">
        <v>787</v>
      </c>
      <c r="E189" s="109"/>
    </row>
    <row r="190" spans="1:5" ht="53.25" customHeight="1" thickBot="1" x14ac:dyDescent="0.3">
      <c r="A190" s="20"/>
      <c r="B190" s="13" t="s">
        <v>264</v>
      </c>
      <c r="C190" s="47" t="s">
        <v>635</v>
      </c>
      <c r="D190" s="47" t="s">
        <v>788</v>
      </c>
      <c r="E190" s="110"/>
    </row>
    <row r="191" spans="1:5" x14ac:dyDescent="0.25">
      <c r="A191" s="105" t="s">
        <v>99</v>
      </c>
      <c r="B191" s="12" t="s">
        <v>118</v>
      </c>
      <c r="C191" s="46" t="s">
        <v>578</v>
      </c>
      <c r="D191" s="46" t="s">
        <v>789</v>
      </c>
      <c r="E191" s="108"/>
    </row>
    <row r="192" spans="1:5" x14ac:dyDescent="0.25">
      <c r="A192" s="106"/>
      <c r="B192" s="12" t="s">
        <v>214</v>
      </c>
      <c r="C192" s="46" t="s">
        <v>585</v>
      </c>
      <c r="D192" s="46" t="s">
        <v>790</v>
      </c>
      <c r="E192" s="109"/>
    </row>
    <row r="193" spans="1:5" ht="30" x14ac:dyDescent="0.25">
      <c r="A193" s="106"/>
      <c r="B193" s="12" t="s">
        <v>265</v>
      </c>
      <c r="C193" s="46" t="s">
        <v>636</v>
      </c>
      <c r="D193" s="46" t="s">
        <v>791</v>
      </c>
      <c r="E193" s="109"/>
    </row>
    <row r="194" spans="1:5" ht="30" x14ac:dyDescent="0.25">
      <c r="A194" s="106"/>
      <c r="B194" s="12" t="s">
        <v>266</v>
      </c>
      <c r="C194" s="46" t="s">
        <v>637</v>
      </c>
      <c r="D194" s="46" t="s">
        <v>792</v>
      </c>
      <c r="E194" s="109"/>
    </row>
    <row r="195" spans="1:5" ht="57.75" customHeight="1" thickBot="1" x14ac:dyDescent="0.3">
      <c r="A195" s="107"/>
      <c r="B195" s="13" t="s">
        <v>267</v>
      </c>
      <c r="C195" s="47" t="s">
        <v>638</v>
      </c>
      <c r="D195" s="47" t="s">
        <v>793</v>
      </c>
      <c r="E195" s="110"/>
    </row>
    <row r="196" spans="1:5" x14ac:dyDescent="0.25">
      <c r="A196" s="105" t="s">
        <v>100</v>
      </c>
      <c r="B196" s="12" t="s">
        <v>118</v>
      </c>
      <c r="C196" s="46" t="s">
        <v>578</v>
      </c>
      <c r="D196" s="46" t="s">
        <v>499</v>
      </c>
      <c r="E196" s="108"/>
    </row>
    <row r="197" spans="1:5" ht="30" x14ac:dyDescent="0.25">
      <c r="A197" s="106"/>
      <c r="B197" s="12" t="s">
        <v>268</v>
      </c>
      <c r="C197" s="46" t="s">
        <v>639</v>
      </c>
      <c r="D197" s="46" t="s">
        <v>794</v>
      </c>
      <c r="E197" s="109"/>
    </row>
    <row r="198" spans="1:5" ht="45" x14ac:dyDescent="0.25">
      <c r="A198" s="106"/>
      <c r="B198" s="12" t="s">
        <v>269</v>
      </c>
      <c r="C198" s="46" t="s">
        <v>640</v>
      </c>
      <c r="D198" s="46" t="s">
        <v>795</v>
      </c>
      <c r="E198" s="109"/>
    </row>
    <row r="199" spans="1:5" ht="30" x14ac:dyDescent="0.25">
      <c r="A199" s="106"/>
      <c r="B199" s="12" t="s">
        <v>270</v>
      </c>
      <c r="C199" s="46" t="s">
        <v>641</v>
      </c>
      <c r="D199" s="46" t="s">
        <v>796</v>
      </c>
      <c r="E199" s="109"/>
    </row>
    <row r="200" spans="1:5" ht="30.75" thickBot="1" x14ac:dyDescent="0.3">
      <c r="A200" s="107"/>
      <c r="B200" s="13" t="s">
        <v>271</v>
      </c>
      <c r="C200" s="47" t="s">
        <v>598</v>
      </c>
      <c r="D200" s="47" t="s">
        <v>797</v>
      </c>
      <c r="E200" s="110"/>
    </row>
    <row r="201" spans="1:5" x14ac:dyDescent="0.25">
      <c r="A201" s="15"/>
    </row>
    <row r="202" spans="1:5" x14ac:dyDescent="0.25">
      <c r="A202" s="16"/>
    </row>
    <row r="203" spans="1:5" x14ac:dyDescent="0.25">
      <c r="A203" s="16"/>
    </row>
    <row r="204" spans="1:5" x14ac:dyDescent="0.25">
      <c r="A204" s="16"/>
    </row>
    <row r="205" spans="1:5" x14ac:dyDescent="0.25">
      <c r="A205" s="16"/>
    </row>
    <row r="206" spans="1:5" x14ac:dyDescent="0.25">
      <c r="A206" s="16"/>
    </row>
    <row r="207" spans="1:5" ht="21" x14ac:dyDescent="0.25">
      <c r="A207" s="17" t="s">
        <v>856</v>
      </c>
    </row>
    <row r="208" spans="1:5" ht="15.75" thickBot="1" x14ac:dyDescent="0.3">
      <c r="A208" s="7" t="s">
        <v>851</v>
      </c>
    </row>
    <row r="209" spans="1:5" ht="15.75" thickBot="1" x14ac:dyDescent="0.3">
      <c r="A209" s="8" t="s">
        <v>848</v>
      </c>
      <c r="B209" s="9" t="s">
        <v>116</v>
      </c>
      <c r="C209" s="9" t="s">
        <v>436</v>
      </c>
      <c r="D209" s="9" t="s">
        <v>485</v>
      </c>
      <c r="E209" s="9" t="s">
        <v>847</v>
      </c>
    </row>
    <row r="210" spans="1:5" x14ac:dyDescent="0.25">
      <c r="A210" s="105" t="s">
        <v>101</v>
      </c>
      <c r="B210" s="11"/>
      <c r="C210" s="45"/>
      <c r="D210" s="45"/>
      <c r="E210" s="108"/>
    </row>
    <row r="211" spans="1:5" x14ac:dyDescent="0.25">
      <c r="A211" s="106"/>
      <c r="B211" s="12" t="s">
        <v>118</v>
      </c>
      <c r="C211" s="46" t="s">
        <v>578</v>
      </c>
      <c r="D211" s="46" t="s">
        <v>486</v>
      </c>
      <c r="E211" s="109"/>
    </row>
    <row r="212" spans="1:5" ht="30" x14ac:dyDescent="0.25">
      <c r="A212" s="106"/>
      <c r="B212" s="12" t="s">
        <v>272</v>
      </c>
      <c r="C212" s="46" t="s">
        <v>642</v>
      </c>
      <c r="D212" s="46" t="s">
        <v>798</v>
      </c>
      <c r="E212" s="109"/>
    </row>
    <row r="213" spans="1:5" ht="45" x14ac:dyDescent="0.25">
      <c r="A213" s="106"/>
      <c r="B213" s="12" t="s">
        <v>273</v>
      </c>
      <c r="C213" s="46" t="s">
        <v>643</v>
      </c>
      <c r="D213" s="46" t="s">
        <v>799</v>
      </c>
      <c r="E213" s="109"/>
    </row>
    <row r="214" spans="1:5" ht="45" x14ac:dyDescent="0.25">
      <c r="A214" s="106"/>
      <c r="B214" s="12" t="s">
        <v>274</v>
      </c>
      <c r="C214" s="46" t="s">
        <v>644</v>
      </c>
      <c r="D214" s="46" t="s">
        <v>800</v>
      </c>
      <c r="E214" s="109"/>
    </row>
    <row r="215" spans="1:5" ht="15.75" thickBot="1" x14ac:dyDescent="0.3">
      <c r="A215" s="107"/>
      <c r="B215" s="13" t="s">
        <v>122</v>
      </c>
      <c r="C215" s="47" t="s">
        <v>471</v>
      </c>
      <c r="D215" s="47" t="s">
        <v>495</v>
      </c>
      <c r="E215" s="110"/>
    </row>
    <row r="216" spans="1:5" x14ac:dyDescent="0.25">
      <c r="A216" s="105" t="s">
        <v>69</v>
      </c>
      <c r="B216" s="11"/>
      <c r="C216" s="45"/>
      <c r="D216" s="45"/>
      <c r="E216" s="111"/>
    </row>
    <row r="217" spans="1:5" x14ac:dyDescent="0.25">
      <c r="A217" s="106"/>
      <c r="B217" s="12" t="s">
        <v>118</v>
      </c>
      <c r="C217" s="46" t="s">
        <v>578</v>
      </c>
      <c r="D217" s="46" t="s">
        <v>486</v>
      </c>
      <c r="E217" s="112"/>
    </row>
    <row r="218" spans="1:5" ht="30" x14ac:dyDescent="0.25">
      <c r="A218" s="106"/>
      <c r="B218" s="12" t="s">
        <v>275</v>
      </c>
      <c r="C218" s="46" t="s">
        <v>645</v>
      </c>
      <c r="D218" s="46" t="s">
        <v>801</v>
      </c>
      <c r="E218" s="112"/>
    </row>
    <row r="219" spans="1:5" ht="30" x14ac:dyDescent="0.25">
      <c r="A219" s="106"/>
      <c r="B219" s="12" t="s">
        <v>276</v>
      </c>
      <c r="C219" s="46" t="s">
        <v>646</v>
      </c>
      <c r="D219" s="46" t="s">
        <v>802</v>
      </c>
      <c r="E219" s="112"/>
    </row>
    <row r="220" spans="1:5" ht="60" x14ac:dyDescent="0.25">
      <c r="A220" s="106"/>
      <c r="B220" s="12" t="s">
        <v>277</v>
      </c>
      <c r="C220" s="46" t="s">
        <v>647</v>
      </c>
      <c r="D220" s="46" t="s">
        <v>803</v>
      </c>
      <c r="E220" s="112"/>
    </row>
    <row r="221" spans="1:5" ht="15.75" thickBot="1" x14ac:dyDescent="0.3">
      <c r="A221" s="107"/>
      <c r="B221" s="13" t="s">
        <v>171</v>
      </c>
      <c r="C221" s="47" t="s">
        <v>626</v>
      </c>
      <c r="D221" s="47" t="s">
        <v>694</v>
      </c>
      <c r="E221" s="113"/>
    </row>
    <row r="222" spans="1:5" x14ac:dyDescent="0.25">
      <c r="A222" s="105" t="s">
        <v>103</v>
      </c>
      <c r="B222" s="12"/>
      <c r="C222" s="46"/>
      <c r="D222" s="46"/>
      <c r="E222" s="108"/>
    </row>
    <row r="223" spans="1:5" x14ac:dyDescent="0.25">
      <c r="A223" s="106"/>
      <c r="B223" s="12" t="s">
        <v>118</v>
      </c>
      <c r="C223" s="46" t="s">
        <v>578</v>
      </c>
      <c r="D223" s="46" t="s">
        <v>486</v>
      </c>
      <c r="E223" s="109"/>
    </row>
    <row r="224" spans="1:5" ht="30" x14ac:dyDescent="0.25">
      <c r="A224" s="106"/>
      <c r="B224" s="12" t="s">
        <v>278</v>
      </c>
      <c r="C224" s="46" t="s">
        <v>648</v>
      </c>
      <c r="D224" s="46" t="s">
        <v>804</v>
      </c>
      <c r="E224" s="109"/>
    </row>
    <row r="225" spans="1:5" ht="30" x14ac:dyDescent="0.25">
      <c r="A225" s="106"/>
      <c r="B225" s="12" t="s">
        <v>225</v>
      </c>
      <c r="C225" s="46" t="s">
        <v>649</v>
      </c>
      <c r="D225" s="46" t="s">
        <v>802</v>
      </c>
      <c r="E225" s="109"/>
    </row>
    <row r="226" spans="1:5" ht="90" x14ac:dyDescent="0.25">
      <c r="A226" s="106"/>
      <c r="B226" s="12" t="s">
        <v>279</v>
      </c>
      <c r="C226" s="46" t="s">
        <v>650</v>
      </c>
      <c r="D226" s="46" t="s">
        <v>805</v>
      </c>
      <c r="E226" s="109"/>
    </row>
    <row r="227" spans="1:5" ht="15.75" thickBot="1" x14ac:dyDescent="0.3">
      <c r="A227" s="107"/>
      <c r="B227" s="13" t="s">
        <v>171</v>
      </c>
      <c r="C227" s="47" t="s">
        <v>626</v>
      </c>
      <c r="D227" s="47" t="s">
        <v>694</v>
      </c>
      <c r="E227" s="110"/>
    </row>
    <row r="228" spans="1:5" x14ac:dyDescent="0.25">
      <c r="A228" s="105" t="s">
        <v>104</v>
      </c>
      <c r="B228" s="12"/>
      <c r="C228" s="46"/>
      <c r="D228" s="46"/>
      <c r="E228" s="108"/>
    </row>
    <row r="229" spans="1:5" x14ac:dyDescent="0.25">
      <c r="A229" s="106"/>
      <c r="B229" s="12" t="s">
        <v>118</v>
      </c>
      <c r="C229" s="46" t="s">
        <v>578</v>
      </c>
      <c r="D229" s="46" t="s">
        <v>486</v>
      </c>
      <c r="E229" s="109"/>
    </row>
    <row r="230" spans="1:5" ht="30" x14ac:dyDescent="0.25">
      <c r="A230" s="106"/>
      <c r="B230" s="12" t="s">
        <v>280</v>
      </c>
      <c r="C230" s="46" t="s">
        <v>651</v>
      </c>
      <c r="D230" s="46" t="s">
        <v>806</v>
      </c>
      <c r="E230" s="109"/>
    </row>
    <row r="231" spans="1:5" ht="30" x14ac:dyDescent="0.25">
      <c r="A231" s="106"/>
      <c r="B231" s="12" t="s">
        <v>225</v>
      </c>
      <c r="C231" s="46" t="s">
        <v>649</v>
      </c>
      <c r="D231" s="46" t="s">
        <v>802</v>
      </c>
      <c r="E231" s="109"/>
    </row>
    <row r="232" spans="1:5" ht="120" x14ac:dyDescent="0.25">
      <c r="A232" s="106"/>
      <c r="B232" s="12" t="s">
        <v>281</v>
      </c>
      <c r="C232" s="46" t="s">
        <v>652</v>
      </c>
      <c r="D232" s="46" t="s">
        <v>807</v>
      </c>
      <c r="E232" s="109"/>
    </row>
    <row r="233" spans="1:5" ht="15.75" thickBot="1" x14ac:dyDescent="0.3">
      <c r="A233" s="107"/>
      <c r="B233" s="13" t="s">
        <v>171</v>
      </c>
      <c r="C233" s="47" t="s">
        <v>626</v>
      </c>
      <c r="D233" s="47" t="s">
        <v>694</v>
      </c>
      <c r="E233" s="110"/>
    </row>
    <row r="234" spans="1:5" x14ac:dyDescent="0.25">
      <c r="A234" s="105" t="s">
        <v>105</v>
      </c>
      <c r="B234" s="11"/>
      <c r="C234" s="45"/>
      <c r="D234" s="45"/>
      <c r="E234" s="108"/>
    </row>
    <row r="235" spans="1:5" x14ac:dyDescent="0.25">
      <c r="A235" s="106"/>
      <c r="B235" s="12" t="s">
        <v>118</v>
      </c>
      <c r="C235" s="46" t="s">
        <v>578</v>
      </c>
      <c r="D235" s="46" t="s">
        <v>808</v>
      </c>
      <c r="E235" s="109"/>
    </row>
    <row r="236" spans="1:5" ht="45" x14ac:dyDescent="0.25">
      <c r="A236" s="106"/>
      <c r="B236" s="12" t="s">
        <v>282</v>
      </c>
      <c r="C236" s="46" t="s">
        <v>653</v>
      </c>
      <c r="D236" s="46" t="s">
        <v>809</v>
      </c>
      <c r="E236" s="109"/>
    </row>
    <row r="237" spans="1:5" ht="30" x14ac:dyDescent="0.25">
      <c r="A237" s="106"/>
      <c r="B237" s="12" t="s">
        <v>225</v>
      </c>
      <c r="C237" s="46" t="s">
        <v>649</v>
      </c>
      <c r="D237" s="46" t="s">
        <v>810</v>
      </c>
      <c r="E237" s="109"/>
    </row>
    <row r="238" spans="1:5" ht="60" x14ac:dyDescent="0.25">
      <c r="A238" s="106"/>
      <c r="B238" s="12" t="s">
        <v>283</v>
      </c>
      <c r="C238" s="46" t="s">
        <v>654</v>
      </c>
      <c r="D238" s="46" t="s">
        <v>811</v>
      </c>
      <c r="E238" s="109"/>
    </row>
    <row r="239" spans="1:5" ht="34.5" customHeight="1" thickBot="1" x14ac:dyDescent="0.3">
      <c r="A239" s="107"/>
      <c r="B239" s="13" t="s">
        <v>171</v>
      </c>
      <c r="C239" s="47" t="s">
        <v>626</v>
      </c>
      <c r="D239" s="47" t="s">
        <v>812</v>
      </c>
      <c r="E239" s="110"/>
    </row>
    <row r="240" spans="1:5" x14ac:dyDescent="0.25">
      <c r="A240" s="7"/>
      <c r="D240" s="55"/>
    </row>
    <row r="241" spans="1:5" x14ac:dyDescent="0.25">
      <c r="A241" s="7"/>
      <c r="D241" s="55"/>
    </row>
    <row r="242" spans="1:5" ht="15.75" thickBot="1" x14ac:dyDescent="0.3">
      <c r="A242" s="7" t="s">
        <v>852</v>
      </c>
    </row>
    <row r="243" spans="1:5" ht="15.75" thickBot="1" x14ac:dyDescent="0.3">
      <c r="A243" s="8" t="s">
        <v>848</v>
      </c>
      <c r="B243" s="9" t="s">
        <v>116</v>
      </c>
      <c r="C243" s="9" t="s">
        <v>436</v>
      </c>
      <c r="D243" s="9" t="s">
        <v>485</v>
      </c>
      <c r="E243" s="9" t="s">
        <v>847</v>
      </c>
    </row>
    <row r="244" spans="1:5" x14ac:dyDescent="0.25">
      <c r="A244" s="105" t="s">
        <v>284</v>
      </c>
      <c r="B244" s="12" t="s">
        <v>118</v>
      </c>
      <c r="C244" s="45" t="s">
        <v>655</v>
      </c>
      <c r="D244" s="46" t="s">
        <v>486</v>
      </c>
      <c r="E244" s="108"/>
    </row>
    <row r="245" spans="1:5" ht="30" x14ac:dyDescent="0.25">
      <c r="A245" s="106"/>
      <c r="B245" s="12" t="s">
        <v>285</v>
      </c>
      <c r="C245" s="46" t="s">
        <v>656</v>
      </c>
      <c r="D245" s="46" t="s">
        <v>813</v>
      </c>
      <c r="E245" s="109"/>
    </row>
    <row r="246" spans="1:5" ht="60" x14ac:dyDescent="0.25">
      <c r="A246" s="106"/>
      <c r="B246" s="12" t="s">
        <v>286</v>
      </c>
      <c r="C246" s="46" t="s">
        <v>657</v>
      </c>
      <c r="D246" s="46" t="s">
        <v>814</v>
      </c>
      <c r="E246" s="109"/>
    </row>
    <row r="247" spans="1:5" ht="45" x14ac:dyDescent="0.25">
      <c r="A247" s="106"/>
      <c r="B247" s="12" t="s">
        <v>287</v>
      </c>
      <c r="C247" s="46" t="s">
        <v>658</v>
      </c>
      <c r="D247" s="46" t="s">
        <v>815</v>
      </c>
      <c r="E247" s="109"/>
    </row>
    <row r="248" spans="1:5" ht="45.75" thickBot="1" x14ac:dyDescent="0.3">
      <c r="A248" s="107"/>
      <c r="B248" s="13" t="s">
        <v>288</v>
      </c>
      <c r="C248" s="47" t="s">
        <v>659</v>
      </c>
      <c r="D248" s="47" t="s">
        <v>816</v>
      </c>
      <c r="E248" s="110"/>
    </row>
    <row r="249" spans="1:5" x14ac:dyDescent="0.25">
      <c r="A249" s="105" t="s">
        <v>289</v>
      </c>
      <c r="B249" s="12" t="s">
        <v>118</v>
      </c>
      <c r="C249" s="46" t="s">
        <v>451</v>
      </c>
      <c r="D249" s="46" t="s">
        <v>486</v>
      </c>
      <c r="E249" s="111"/>
    </row>
    <row r="250" spans="1:5" x14ac:dyDescent="0.25">
      <c r="A250" s="106"/>
      <c r="B250" s="12" t="s">
        <v>241</v>
      </c>
      <c r="C250" s="46" t="s">
        <v>660</v>
      </c>
      <c r="D250" s="46" t="s">
        <v>817</v>
      </c>
      <c r="E250" s="112"/>
    </row>
    <row r="251" spans="1:5" ht="60" x14ac:dyDescent="0.25">
      <c r="A251" s="106"/>
      <c r="B251" s="12" t="s">
        <v>290</v>
      </c>
      <c r="C251" s="46" t="s">
        <v>661</v>
      </c>
      <c r="D251" s="46" t="s">
        <v>818</v>
      </c>
      <c r="E251" s="112"/>
    </row>
    <row r="252" spans="1:5" ht="45" x14ac:dyDescent="0.25">
      <c r="A252" s="106"/>
      <c r="B252" s="12" t="s">
        <v>291</v>
      </c>
      <c r="C252" s="46" t="s">
        <v>662</v>
      </c>
      <c r="D252" s="46" t="s">
        <v>819</v>
      </c>
      <c r="E252" s="112"/>
    </row>
    <row r="253" spans="1:5" ht="42" customHeight="1" thickBot="1" x14ac:dyDescent="0.3">
      <c r="A253" s="107"/>
      <c r="B253" s="13" t="s">
        <v>292</v>
      </c>
      <c r="C253" s="47" t="s">
        <v>663</v>
      </c>
      <c r="D253" s="47" t="s">
        <v>820</v>
      </c>
      <c r="E253" s="113"/>
    </row>
    <row r="254" spans="1:5" x14ac:dyDescent="0.25">
      <c r="A254" s="105" t="s">
        <v>108</v>
      </c>
      <c r="B254" s="12" t="s">
        <v>118</v>
      </c>
      <c r="C254" s="46" t="s">
        <v>451</v>
      </c>
      <c r="D254" s="46" t="s">
        <v>486</v>
      </c>
      <c r="E254" s="108"/>
    </row>
    <row r="255" spans="1:5" x14ac:dyDescent="0.25">
      <c r="A255" s="106"/>
      <c r="B255" s="12" t="s">
        <v>293</v>
      </c>
      <c r="C255" s="46" t="s">
        <v>664</v>
      </c>
      <c r="D255" s="46" t="s">
        <v>821</v>
      </c>
      <c r="E255" s="109"/>
    </row>
    <row r="256" spans="1:5" ht="45" x14ac:dyDescent="0.25">
      <c r="A256" s="106"/>
      <c r="B256" s="12" t="s">
        <v>294</v>
      </c>
      <c r="C256" s="46" t="s">
        <v>665</v>
      </c>
      <c r="D256" s="46" t="s">
        <v>822</v>
      </c>
      <c r="E256" s="109"/>
    </row>
    <row r="257" spans="1:5" ht="45" x14ac:dyDescent="0.25">
      <c r="A257" s="106"/>
      <c r="B257" s="12" t="s">
        <v>295</v>
      </c>
      <c r="C257" s="46" t="s">
        <v>666</v>
      </c>
      <c r="D257" s="46" t="s">
        <v>823</v>
      </c>
      <c r="E257" s="109"/>
    </row>
    <row r="258" spans="1:5" ht="26.25" customHeight="1" thickBot="1" x14ac:dyDescent="0.3">
      <c r="A258" s="107"/>
      <c r="B258" s="13" t="s">
        <v>132</v>
      </c>
      <c r="C258" s="47" t="s">
        <v>441</v>
      </c>
      <c r="D258" s="47" t="s">
        <v>495</v>
      </c>
      <c r="E258" s="110"/>
    </row>
    <row r="259" spans="1:5" x14ac:dyDescent="0.25">
      <c r="A259" s="105" t="s">
        <v>109</v>
      </c>
      <c r="B259" s="12" t="s">
        <v>118</v>
      </c>
      <c r="C259" s="46" t="s">
        <v>451</v>
      </c>
      <c r="D259" s="46" t="s">
        <v>486</v>
      </c>
      <c r="E259" s="108"/>
    </row>
    <row r="260" spans="1:5" ht="30" x14ac:dyDescent="0.25">
      <c r="A260" s="106"/>
      <c r="B260" s="12" t="s">
        <v>296</v>
      </c>
      <c r="C260" s="46" t="s">
        <v>667</v>
      </c>
      <c r="D260" s="46" t="s">
        <v>824</v>
      </c>
      <c r="E260" s="109"/>
    </row>
    <row r="261" spans="1:5" ht="60" x14ac:dyDescent="0.25">
      <c r="A261" s="106"/>
      <c r="B261" s="12" t="s">
        <v>297</v>
      </c>
      <c r="C261" s="46" t="s">
        <v>668</v>
      </c>
      <c r="D261" s="46" t="s">
        <v>825</v>
      </c>
      <c r="E261" s="109"/>
    </row>
    <row r="262" spans="1:5" ht="45" x14ac:dyDescent="0.25">
      <c r="A262" s="106"/>
      <c r="B262" s="12" t="s">
        <v>298</v>
      </c>
      <c r="C262" s="46" t="s">
        <v>669</v>
      </c>
      <c r="D262" s="46" t="s">
        <v>826</v>
      </c>
      <c r="E262" s="109"/>
    </row>
    <row r="263" spans="1:5" ht="35.25" customHeight="1" thickBot="1" x14ac:dyDescent="0.3">
      <c r="A263" s="107"/>
      <c r="B263" s="13" t="s">
        <v>200</v>
      </c>
      <c r="C263" s="47" t="s">
        <v>541</v>
      </c>
      <c r="D263" s="47" t="s">
        <v>694</v>
      </c>
      <c r="E263" s="110"/>
    </row>
    <row r="264" spans="1:5" x14ac:dyDescent="0.25">
      <c r="A264" s="105" t="s">
        <v>299</v>
      </c>
      <c r="B264" s="12" t="s">
        <v>118</v>
      </c>
      <c r="C264" s="46" t="s">
        <v>451</v>
      </c>
      <c r="D264" s="46" t="s">
        <v>486</v>
      </c>
      <c r="E264" s="108"/>
    </row>
    <row r="265" spans="1:5" x14ac:dyDescent="0.25">
      <c r="A265" s="106"/>
      <c r="B265" s="12" t="s">
        <v>176</v>
      </c>
      <c r="C265" s="46" t="s">
        <v>547</v>
      </c>
      <c r="D265" s="46" t="s">
        <v>699</v>
      </c>
      <c r="E265" s="109"/>
    </row>
    <row r="266" spans="1:5" ht="30" x14ac:dyDescent="0.25">
      <c r="A266" s="106"/>
      <c r="B266" s="12" t="s">
        <v>300</v>
      </c>
      <c r="C266" s="46" t="s">
        <v>670</v>
      </c>
      <c r="D266" s="46" t="s">
        <v>827</v>
      </c>
      <c r="E266" s="109"/>
    </row>
    <row r="267" spans="1:5" ht="30" x14ac:dyDescent="0.25">
      <c r="A267" s="106"/>
      <c r="B267" s="12" t="s">
        <v>301</v>
      </c>
      <c r="C267" s="46" t="s">
        <v>671</v>
      </c>
      <c r="D267" s="46" t="s">
        <v>828</v>
      </c>
      <c r="E267" s="109"/>
    </row>
    <row r="268" spans="1:5" ht="71.25" customHeight="1" thickBot="1" x14ac:dyDescent="0.3">
      <c r="A268" s="107"/>
      <c r="B268" s="13" t="s">
        <v>302</v>
      </c>
      <c r="C268" s="47" t="s">
        <v>672</v>
      </c>
      <c r="D268" s="47" t="s">
        <v>829</v>
      </c>
      <c r="E268" s="110"/>
    </row>
    <row r="269" spans="1:5" x14ac:dyDescent="0.25">
      <c r="A269" s="15"/>
    </row>
    <row r="270" spans="1:5" x14ac:dyDescent="0.25">
      <c r="A270" s="15"/>
    </row>
    <row r="271" spans="1:5" x14ac:dyDescent="0.25">
      <c r="A271" s="15"/>
    </row>
    <row r="272" spans="1:5" x14ac:dyDescent="0.25">
      <c r="A272" s="15"/>
    </row>
    <row r="273" spans="1:5" x14ac:dyDescent="0.25">
      <c r="A273" s="15"/>
    </row>
    <row r="274" spans="1:5" x14ac:dyDescent="0.25">
      <c r="A274" s="15"/>
    </row>
    <row r="275" spans="1:5" ht="15.75" thickBot="1" x14ac:dyDescent="0.3">
      <c r="A275" s="7" t="s">
        <v>853</v>
      </c>
    </row>
    <row r="276" spans="1:5" ht="15.75" thickBot="1" x14ac:dyDescent="0.3">
      <c r="A276" s="8" t="s">
        <v>848</v>
      </c>
      <c r="B276" s="9" t="s">
        <v>116</v>
      </c>
      <c r="C276" s="9" t="s">
        <v>436</v>
      </c>
      <c r="D276" s="9" t="s">
        <v>485</v>
      </c>
      <c r="E276" s="9" t="s">
        <v>849</v>
      </c>
    </row>
    <row r="277" spans="1:5" x14ac:dyDescent="0.25">
      <c r="A277" s="105" t="s">
        <v>111</v>
      </c>
      <c r="B277" s="11"/>
      <c r="C277" s="45"/>
      <c r="D277" s="48"/>
      <c r="E277" s="108"/>
    </row>
    <row r="278" spans="1:5" x14ac:dyDescent="0.25">
      <c r="A278" s="106"/>
      <c r="B278" s="12" t="s">
        <v>118</v>
      </c>
      <c r="C278" s="46" t="s">
        <v>451</v>
      </c>
      <c r="D278" s="49" t="s">
        <v>486</v>
      </c>
      <c r="E278" s="109"/>
    </row>
    <row r="279" spans="1:5" x14ac:dyDescent="0.25">
      <c r="A279" s="106"/>
      <c r="B279" s="12" t="s">
        <v>303</v>
      </c>
      <c r="C279" s="46" t="s">
        <v>673</v>
      </c>
      <c r="D279" s="49" t="s">
        <v>830</v>
      </c>
      <c r="E279" s="109"/>
    </row>
    <row r="280" spans="1:5" ht="30" x14ac:dyDescent="0.25">
      <c r="A280" s="106"/>
      <c r="B280" s="12" t="s">
        <v>239</v>
      </c>
      <c r="C280" s="46" t="s">
        <v>674</v>
      </c>
      <c r="D280" s="49" t="s">
        <v>831</v>
      </c>
      <c r="E280" s="109"/>
    </row>
    <row r="281" spans="1:5" ht="45" x14ac:dyDescent="0.25">
      <c r="A281" s="106"/>
      <c r="B281" s="11" t="s">
        <v>304</v>
      </c>
      <c r="C281" s="46" t="s">
        <v>675</v>
      </c>
      <c r="D281" s="49" t="s">
        <v>832</v>
      </c>
      <c r="E281" s="109"/>
    </row>
    <row r="282" spans="1:5" ht="30.75" thickBot="1" x14ac:dyDescent="0.3">
      <c r="A282" s="107"/>
      <c r="B282" s="13" t="s">
        <v>223</v>
      </c>
      <c r="C282" s="47" t="s">
        <v>676</v>
      </c>
      <c r="D282" s="50" t="s">
        <v>833</v>
      </c>
      <c r="E282" s="110"/>
    </row>
    <row r="283" spans="1:5" x14ac:dyDescent="0.25">
      <c r="A283" s="105" t="s">
        <v>112</v>
      </c>
      <c r="B283" s="12" t="s">
        <v>118</v>
      </c>
      <c r="C283" s="46" t="s">
        <v>451</v>
      </c>
      <c r="D283" s="49" t="s">
        <v>486</v>
      </c>
      <c r="E283" s="111"/>
    </row>
    <row r="284" spans="1:5" x14ac:dyDescent="0.25">
      <c r="A284" s="106"/>
      <c r="B284" s="12" t="s">
        <v>305</v>
      </c>
      <c r="C284" s="46" t="s">
        <v>677</v>
      </c>
      <c r="D284" s="49" t="s">
        <v>834</v>
      </c>
      <c r="E284" s="112"/>
    </row>
    <row r="285" spans="1:5" ht="30" x14ac:dyDescent="0.25">
      <c r="A285" s="106"/>
      <c r="B285" s="12" t="s">
        <v>306</v>
      </c>
      <c r="C285" s="46" t="s">
        <v>678</v>
      </c>
      <c r="D285" s="49" t="s">
        <v>835</v>
      </c>
      <c r="E285" s="112"/>
    </row>
    <row r="286" spans="1:5" ht="30" x14ac:dyDescent="0.25">
      <c r="A286" s="106"/>
      <c r="B286" s="11" t="s">
        <v>307</v>
      </c>
      <c r="C286" s="46" t="s">
        <v>679</v>
      </c>
      <c r="D286" s="49" t="s">
        <v>836</v>
      </c>
      <c r="E286" s="112"/>
    </row>
    <row r="287" spans="1:5" ht="40.5" customHeight="1" thickBot="1" x14ac:dyDescent="0.3">
      <c r="A287" s="107"/>
      <c r="B287" s="13" t="s">
        <v>308</v>
      </c>
      <c r="C287" s="47" t="s">
        <v>680</v>
      </c>
      <c r="D287" s="50" t="s">
        <v>837</v>
      </c>
      <c r="E287" s="113"/>
    </row>
    <row r="288" spans="1:5" x14ac:dyDescent="0.25">
      <c r="A288" s="105" t="s">
        <v>113</v>
      </c>
      <c r="B288" s="12" t="s">
        <v>118</v>
      </c>
      <c r="C288" s="46" t="s">
        <v>451</v>
      </c>
      <c r="D288" s="49" t="s">
        <v>486</v>
      </c>
      <c r="E288" s="108"/>
    </row>
    <row r="289" spans="1:5" ht="30" x14ac:dyDescent="0.25">
      <c r="A289" s="106"/>
      <c r="B289" s="12" t="s">
        <v>309</v>
      </c>
      <c r="C289" s="46" t="s">
        <v>681</v>
      </c>
      <c r="D289" s="49" t="s">
        <v>838</v>
      </c>
      <c r="E289" s="109"/>
    </row>
    <row r="290" spans="1:5" ht="30" x14ac:dyDescent="0.25">
      <c r="A290" s="106"/>
      <c r="B290" s="12" t="s">
        <v>310</v>
      </c>
      <c r="C290" s="46" t="s">
        <v>682</v>
      </c>
      <c r="D290" s="49" t="s">
        <v>839</v>
      </c>
      <c r="E290" s="109"/>
    </row>
    <row r="291" spans="1:5" ht="45" x14ac:dyDescent="0.25">
      <c r="A291" s="106"/>
      <c r="B291" s="11" t="s">
        <v>311</v>
      </c>
      <c r="C291" s="46" t="s">
        <v>683</v>
      </c>
      <c r="D291" s="49" t="s">
        <v>840</v>
      </c>
      <c r="E291" s="109"/>
    </row>
    <row r="292" spans="1:5" ht="45.75" thickBot="1" x14ac:dyDescent="0.3">
      <c r="A292" s="107"/>
      <c r="B292" s="13" t="s">
        <v>312</v>
      </c>
      <c r="C292" s="47" t="s">
        <v>684</v>
      </c>
      <c r="D292" s="50" t="s">
        <v>841</v>
      </c>
      <c r="E292" s="110"/>
    </row>
    <row r="293" spans="1:5" ht="15.75" customHeight="1" x14ac:dyDescent="0.25">
      <c r="A293" s="105" t="s">
        <v>321</v>
      </c>
      <c r="B293" s="12" t="s">
        <v>118</v>
      </c>
      <c r="C293" s="46" t="s">
        <v>451</v>
      </c>
      <c r="D293" s="49" t="s">
        <v>486</v>
      </c>
      <c r="E293" s="108"/>
    </row>
    <row r="294" spans="1:5" ht="45" x14ac:dyDescent="0.25">
      <c r="A294" s="106"/>
      <c r="B294" s="12" t="s">
        <v>313</v>
      </c>
      <c r="C294" s="46" t="s">
        <v>685</v>
      </c>
      <c r="D294" s="49" t="s">
        <v>842</v>
      </c>
      <c r="E294" s="109"/>
    </row>
    <row r="295" spans="1:5" ht="30" x14ac:dyDescent="0.25">
      <c r="A295" s="106"/>
      <c r="B295" s="12" t="s">
        <v>310</v>
      </c>
      <c r="C295" s="46" t="s">
        <v>682</v>
      </c>
      <c r="D295" s="49" t="s">
        <v>839</v>
      </c>
      <c r="E295" s="109"/>
    </row>
    <row r="296" spans="1:5" ht="60" x14ac:dyDescent="0.25">
      <c r="A296" s="106"/>
      <c r="B296" s="11" t="s">
        <v>314</v>
      </c>
      <c r="C296" s="46" t="s">
        <v>686</v>
      </c>
      <c r="D296" s="49" t="s">
        <v>843</v>
      </c>
      <c r="E296" s="109"/>
    </row>
    <row r="297" spans="1:5" ht="30.75" thickBot="1" x14ac:dyDescent="0.3">
      <c r="A297" s="107"/>
      <c r="B297" s="13" t="s">
        <v>315</v>
      </c>
      <c r="C297" s="47" t="s">
        <v>687</v>
      </c>
      <c r="D297" s="50" t="s">
        <v>844</v>
      </c>
      <c r="E297" s="110"/>
    </row>
    <row r="298" spans="1:5" x14ac:dyDescent="0.25">
      <c r="A298" s="105" t="s">
        <v>316</v>
      </c>
      <c r="B298" s="12" t="s">
        <v>118</v>
      </c>
      <c r="C298" s="46" t="s">
        <v>451</v>
      </c>
      <c r="D298" s="49" t="s">
        <v>486</v>
      </c>
      <c r="E298" s="108"/>
    </row>
    <row r="299" spans="1:5" ht="45" x14ac:dyDescent="0.25">
      <c r="A299" s="106"/>
      <c r="B299" s="12" t="s">
        <v>317</v>
      </c>
      <c r="C299" s="46" t="s">
        <v>685</v>
      </c>
      <c r="D299" s="49" t="s">
        <v>842</v>
      </c>
      <c r="E299" s="109"/>
    </row>
    <row r="300" spans="1:5" ht="30" x14ac:dyDescent="0.25">
      <c r="A300" s="106"/>
      <c r="B300" s="12" t="s">
        <v>318</v>
      </c>
      <c r="C300" s="46" t="s">
        <v>688</v>
      </c>
      <c r="D300" s="49" t="s">
        <v>716</v>
      </c>
      <c r="E300" s="109"/>
    </row>
    <row r="301" spans="1:5" ht="45" x14ac:dyDescent="0.25">
      <c r="A301" s="106"/>
      <c r="B301" s="11" t="s">
        <v>319</v>
      </c>
      <c r="C301" s="46" t="s">
        <v>689</v>
      </c>
      <c r="D301" s="49" t="s">
        <v>845</v>
      </c>
      <c r="E301" s="109"/>
    </row>
    <row r="302" spans="1:5" ht="30.75" thickBot="1" x14ac:dyDescent="0.3">
      <c r="A302" s="107"/>
      <c r="B302" s="13" t="s">
        <v>320</v>
      </c>
      <c r="C302" s="47" t="s">
        <v>690</v>
      </c>
      <c r="D302" s="50" t="s">
        <v>846</v>
      </c>
      <c r="E302" s="110"/>
    </row>
    <row r="303" spans="1:5" x14ac:dyDescent="0.25">
      <c r="A303" s="15"/>
    </row>
    <row r="304" spans="1:5" x14ac:dyDescent="0.25">
      <c r="A304" s="16"/>
    </row>
    <row r="305" spans="1:1" x14ac:dyDescent="0.25">
      <c r="A305" s="16"/>
    </row>
  </sheetData>
  <sheetProtection algorithmName="SHA-512" hashValue="PpH1MLi+KK3DJubbP70a+5tbP+/TGWaTo7+7kNv8onzMlSRyayqtnNYKaCeNLi7raeKuUp+sFO117VOYwtZl+w==" saltValue="UWjjkSUaLrpxi7a36igivA==" spinCount="100000" sheet="1" objects="1" scenarios="1"/>
  <mergeCells count="91">
    <mergeCell ref="A20:A24"/>
    <mergeCell ref="E20:E24"/>
    <mergeCell ref="A4:A9"/>
    <mergeCell ref="E4:E9"/>
    <mergeCell ref="A10:A14"/>
    <mergeCell ref="E10:E14"/>
    <mergeCell ref="E15:E19"/>
    <mergeCell ref="A25:A29"/>
    <mergeCell ref="E25:E29"/>
    <mergeCell ref="A37:A41"/>
    <mergeCell ref="E37:E41"/>
    <mergeCell ref="A42:A48"/>
    <mergeCell ref="E42:E48"/>
    <mergeCell ref="A49:A53"/>
    <mergeCell ref="E49:E53"/>
    <mergeCell ref="A54:A58"/>
    <mergeCell ref="E54:E58"/>
    <mergeCell ref="A59:A64"/>
    <mergeCell ref="E59:E64"/>
    <mergeCell ref="A71:A76"/>
    <mergeCell ref="E71:E76"/>
    <mergeCell ref="A77:A81"/>
    <mergeCell ref="E77:E81"/>
    <mergeCell ref="A82:A86"/>
    <mergeCell ref="E82:E86"/>
    <mergeCell ref="A87:A91"/>
    <mergeCell ref="E87:E91"/>
    <mergeCell ref="A92:A96"/>
    <mergeCell ref="E92:E96"/>
    <mergeCell ref="A106:A110"/>
    <mergeCell ref="E106:E110"/>
    <mergeCell ref="A111:A115"/>
    <mergeCell ref="E111:E115"/>
    <mergeCell ref="A116:A120"/>
    <mergeCell ref="E116:E120"/>
    <mergeCell ref="A121:A125"/>
    <mergeCell ref="E121:E125"/>
    <mergeCell ref="A126:A130"/>
    <mergeCell ref="E126:E130"/>
    <mergeCell ref="A139:A143"/>
    <mergeCell ref="E139:E143"/>
    <mergeCell ref="A144:A148"/>
    <mergeCell ref="E144:E148"/>
    <mergeCell ref="A149:A153"/>
    <mergeCell ref="E149:E153"/>
    <mergeCell ref="A154:A159"/>
    <mergeCell ref="E154:E159"/>
    <mergeCell ref="A160:A164"/>
    <mergeCell ref="E160:E164"/>
    <mergeCell ref="A210:A215"/>
    <mergeCell ref="E210:E215"/>
    <mergeCell ref="A172:A173"/>
    <mergeCell ref="E172:E173"/>
    <mergeCell ref="A174:A180"/>
    <mergeCell ref="E174:E180"/>
    <mergeCell ref="A181:A185"/>
    <mergeCell ref="E181:E185"/>
    <mergeCell ref="E186:E190"/>
    <mergeCell ref="A191:A195"/>
    <mergeCell ref="E191:E195"/>
    <mergeCell ref="A196:A200"/>
    <mergeCell ref="E196:E200"/>
    <mergeCell ref="A216:A221"/>
    <mergeCell ref="E216:E221"/>
    <mergeCell ref="A222:A227"/>
    <mergeCell ref="E222:E227"/>
    <mergeCell ref="A228:A233"/>
    <mergeCell ref="E228:E233"/>
    <mergeCell ref="E264:E268"/>
    <mergeCell ref="A234:A239"/>
    <mergeCell ref="E234:E239"/>
    <mergeCell ref="A244:A248"/>
    <mergeCell ref="E244:E248"/>
    <mergeCell ref="A249:A253"/>
    <mergeCell ref="E249:E253"/>
    <mergeCell ref="A293:A297"/>
    <mergeCell ref="A15:A19"/>
    <mergeCell ref="E293:E297"/>
    <mergeCell ref="A298:A302"/>
    <mergeCell ref="E298:E302"/>
    <mergeCell ref="A277:A282"/>
    <mergeCell ref="E277:E282"/>
    <mergeCell ref="A283:A287"/>
    <mergeCell ref="E283:E287"/>
    <mergeCell ref="A288:A292"/>
    <mergeCell ref="E288:E292"/>
    <mergeCell ref="A254:A258"/>
    <mergeCell ref="E254:E258"/>
    <mergeCell ref="A259:A263"/>
    <mergeCell ref="E259:E263"/>
    <mergeCell ref="A264:A268"/>
  </mergeCells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BACC97-45EF-4DB0-9789-55B7D4D15404}">
  <dimension ref="A1:E83"/>
  <sheetViews>
    <sheetView showGridLines="0" topLeftCell="A44" workbookViewId="0">
      <selection activeCell="E78" sqref="E78:E83"/>
    </sheetView>
  </sheetViews>
  <sheetFormatPr defaultColWidth="52.140625" defaultRowHeight="15" x14ac:dyDescent="0.25"/>
  <sheetData>
    <row r="1" spans="1:5" ht="21" x14ac:dyDescent="0.25">
      <c r="A1" s="17" t="s">
        <v>850</v>
      </c>
    </row>
    <row r="2" spans="1:5" ht="15.75" thickBot="1" x14ac:dyDescent="0.3">
      <c r="A2" s="18" t="s">
        <v>851</v>
      </c>
    </row>
    <row r="3" spans="1:5" ht="15.75" thickBot="1" x14ac:dyDescent="0.3">
      <c r="A3" s="8" t="s">
        <v>848</v>
      </c>
      <c r="B3" s="9" t="s">
        <v>116</v>
      </c>
      <c r="C3" s="8" t="s">
        <v>436</v>
      </c>
      <c r="D3" s="8" t="s">
        <v>485</v>
      </c>
      <c r="E3" s="9" t="s">
        <v>849</v>
      </c>
    </row>
    <row r="4" spans="1:5" x14ac:dyDescent="0.25">
      <c r="A4" s="105" t="s">
        <v>1024</v>
      </c>
      <c r="B4" s="12" t="s">
        <v>1038</v>
      </c>
      <c r="C4" s="81" t="s">
        <v>1094</v>
      </c>
      <c r="D4" s="81" t="s">
        <v>1151</v>
      </c>
      <c r="E4" s="108"/>
    </row>
    <row r="5" spans="1:5" ht="30" x14ac:dyDescent="0.25">
      <c r="A5" s="106"/>
      <c r="B5" s="12" t="s">
        <v>1039</v>
      </c>
      <c r="C5" s="81" t="s">
        <v>1095</v>
      </c>
      <c r="D5" s="81" t="s">
        <v>1152</v>
      </c>
      <c r="E5" s="109"/>
    </row>
    <row r="6" spans="1:5" ht="30" x14ac:dyDescent="0.25">
      <c r="A6" s="106"/>
      <c r="B6" s="12" t="s">
        <v>1040</v>
      </c>
      <c r="C6" s="81" t="s">
        <v>1096</v>
      </c>
      <c r="D6" s="81" t="s">
        <v>1153</v>
      </c>
      <c r="E6" s="109"/>
    </row>
    <row r="7" spans="1:5" ht="60" x14ac:dyDescent="0.25">
      <c r="A7" s="106"/>
      <c r="B7" s="12" t="s">
        <v>1041</v>
      </c>
      <c r="C7" s="81" t="s">
        <v>1097</v>
      </c>
      <c r="D7" s="81" t="s">
        <v>1154</v>
      </c>
      <c r="E7" s="109"/>
    </row>
    <row r="8" spans="1:5" ht="60.75" thickBot="1" x14ac:dyDescent="0.3">
      <c r="A8" s="107"/>
      <c r="B8" s="13" t="s">
        <v>1042</v>
      </c>
      <c r="C8" s="82" t="s">
        <v>1098</v>
      </c>
      <c r="D8" s="82" t="s">
        <v>1155</v>
      </c>
      <c r="E8" s="110"/>
    </row>
    <row r="9" spans="1:5" x14ac:dyDescent="0.25">
      <c r="A9" s="122" t="s">
        <v>1025</v>
      </c>
      <c r="B9" s="12" t="s">
        <v>1038</v>
      </c>
      <c r="C9" s="81" t="s">
        <v>1094</v>
      </c>
      <c r="D9" s="81" t="s">
        <v>1151</v>
      </c>
      <c r="E9" s="111"/>
    </row>
    <row r="10" spans="1:5" ht="45" x14ac:dyDescent="0.25">
      <c r="A10" s="123"/>
      <c r="B10" s="12" t="s">
        <v>1043</v>
      </c>
      <c r="C10" s="81" t="s">
        <v>1099</v>
      </c>
      <c r="D10" s="81" t="s">
        <v>1156</v>
      </c>
      <c r="E10" s="112"/>
    </row>
    <row r="11" spans="1:5" ht="30" x14ac:dyDescent="0.25">
      <c r="A11" s="123"/>
      <c r="B11" s="12" t="s">
        <v>1040</v>
      </c>
      <c r="C11" s="81" t="s">
        <v>1096</v>
      </c>
      <c r="D11" s="81" t="s">
        <v>1153</v>
      </c>
      <c r="E11" s="112"/>
    </row>
    <row r="12" spans="1:5" ht="60" x14ac:dyDescent="0.25">
      <c r="A12" s="123"/>
      <c r="B12" s="12" t="s">
        <v>1044</v>
      </c>
      <c r="C12" s="81" t="s">
        <v>1100</v>
      </c>
      <c r="D12" s="81" t="s">
        <v>1157</v>
      </c>
      <c r="E12" s="112"/>
    </row>
    <row r="13" spans="1:5" ht="30.75" thickBot="1" x14ac:dyDescent="0.3">
      <c r="A13" s="124"/>
      <c r="B13" s="13" t="s">
        <v>1045</v>
      </c>
      <c r="C13" s="82" t="s">
        <v>1101</v>
      </c>
      <c r="D13" s="82" t="s">
        <v>1158</v>
      </c>
      <c r="E13" s="113"/>
    </row>
    <row r="14" spans="1:5" x14ac:dyDescent="0.25">
      <c r="A14" s="105" t="s">
        <v>1026</v>
      </c>
      <c r="B14" s="12" t="s">
        <v>1038</v>
      </c>
      <c r="C14" s="81" t="s">
        <v>1094</v>
      </c>
      <c r="D14" s="81" t="s">
        <v>1151</v>
      </c>
      <c r="E14" s="108"/>
    </row>
    <row r="15" spans="1:5" ht="30" x14ac:dyDescent="0.25">
      <c r="A15" s="106"/>
      <c r="B15" s="12" t="s">
        <v>1046</v>
      </c>
      <c r="C15" s="81" t="s">
        <v>1102</v>
      </c>
      <c r="D15" s="81" t="s">
        <v>1159</v>
      </c>
      <c r="E15" s="109"/>
    </row>
    <row r="16" spans="1:5" ht="60" x14ac:dyDescent="0.25">
      <c r="A16" s="106"/>
      <c r="B16" s="12" t="s">
        <v>1047</v>
      </c>
      <c r="C16" s="81" t="s">
        <v>1103</v>
      </c>
      <c r="D16" s="81" t="s">
        <v>1160</v>
      </c>
      <c r="E16" s="109"/>
    </row>
    <row r="17" spans="1:5" ht="30" x14ac:dyDescent="0.25">
      <c r="A17" s="106"/>
      <c r="B17" s="12" t="s">
        <v>1048</v>
      </c>
      <c r="C17" s="81" t="s">
        <v>1104</v>
      </c>
      <c r="D17" s="81" t="s">
        <v>1161</v>
      </c>
      <c r="E17" s="109"/>
    </row>
    <row r="18" spans="1:5" ht="30.75" thickBot="1" x14ac:dyDescent="0.3">
      <c r="A18" s="107"/>
      <c r="B18" s="13" t="s">
        <v>1049</v>
      </c>
      <c r="C18" s="82" t="s">
        <v>1105</v>
      </c>
      <c r="D18" s="82" t="s">
        <v>1162</v>
      </c>
      <c r="E18" s="110"/>
    </row>
    <row r="19" spans="1:5" x14ac:dyDescent="0.25">
      <c r="A19" s="122" t="s">
        <v>1027</v>
      </c>
      <c r="B19" s="12" t="s">
        <v>1038</v>
      </c>
      <c r="C19" s="81" t="s">
        <v>1094</v>
      </c>
      <c r="D19" s="81" t="s">
        <v>1151</v>
      </c>
      <c r="E19" s="108"/>
    </row>
    <row r="20" spans="1:5" ht="45" x14ac:dyDescent="0.25">
      <c r="A20" s="123"/>
      <c r="B20" s="12" t="s">
        <v>1050</v>
      </c>
      <c r="C20" s="81" t="s">
        <v>1106</v>
      </c>
      <c r="D20" s="81" t="s">
        <v>1163</v>
      </c>
      <c r="E20" s="109"/>
    </row>
    <row r="21" spans="1:5" ht="45" x14ac:dyDescent="0.25">
      <c r="A21" s="123"/>
      <c r="B21" s="12" t="s">
        <v>1051</v>
      </c>
      <c r="C21" s="81" t="s">
        <v>1107</v>
      </c>
      <c r="D21" s="81" t="s">
        <v>1164</v>
      </c>
      <c r="E21" s="109"/>
    </row>
    <row r="22" spans="1:5" ht="30" x14ac:dyDescent="0.25">
      <c r="A22" s="123"/>
      <c r="B22" s="12" t="s">
        <v>1052</v>
      </c>
      <c r="C22" s="81" t="s">
        <v>1108</v>
      </c>
      <c r="D22" s="81" t="s">
        <v>1165</v>
      </c>
      <c r="E22" s="109"/>
    </row>
    <row r="23" spans="1:5" ht="30.75" thickBot="1" x14ac:dyDescent="0.3">
      <c r="A23" s="124"/>
      <c r="B23" s="13" t="s">
        <v>1053</v>
      </c>
      <c r="C23" s="82" t="s">
        <v>1109</v>
      </c>
      <c r="D23" s="82" t="s">
        <v>1166</v>
      </c>
      <c r="E23" s="110"/>
    </row>
    <row r="24" spans="1:5" ht="15.75" customHeight="1" x14ac:dyDescent="0.25">
      <c r="A24" s="105" t="s">
        <v>1028</v>
      </c>
      <c r="B24" s="12" t="s">
        <v>1038</v>
      </c>
      <c r="C24" s="81" t="s">
        <v>1094</v>
      </c>
      <c r="D24" s="81" t="s">
        <v>1151</v>
      </c>
      <c r="E24" s="119"/>
    </row>
    <row r="25" spans="1:5" ht="45" x14ac:dyDescent="0.25">
      <c r="A25" s="106"/>
      <c r="B25" s="12" t="s">
        <v>1054</v>
      </c>
      <c r="C25" s="81" t="s">
        <v>1110</v>
      </c>
      <c r="D25" s="81" t="s">
        <v>1167</v>
      </c>
      <c r="E25" s="120"/>
    </row>
    <row r="26" spans="1:5" ht="60" x14ac:dyDescent="0.25">
      <c r="A26" s="106"/>
      <c r="B26" s="12" t="s">
        <v>1055</v>
      </c>
      <c r="C26" s="81" t="s">
        <v>1111</v>
      </c>
      <c r="D26" s="81" t="s">
        <v>1168</v>
      </c>
      <c r="E26" s="120"/>
    </row>
    <row r="27" spans="1:5" ht="60" x14ac:dyDescent="0.25">
      <c r="A27" s="106"/>
      <c r="B27" s="12" t="s">
        <v>1056</v>
      </c>
      <c r="C27" s="81" t="s">
        <v>1112</v>
      </c>
      <c r="D27" s="81" t="s">
        <v>1169</v>
      </c>
      <c r="E27" s="120"/>
    </row>
    <row r="28" spans="1:5" ht="45.75" thickBot="1" x14ac:dyDescent="0.3">
      <c r="A28" s="107"/>
      <c r="B28" s="13" t="s">
        <v>1057</v>
      </c>
      <c r="C28" s="82" t="s">
        <v>1113</v>
      </c>
      <c r="D28" s="82" t="s">
        <v>1170</v>
      </c>
      <c r="E28" s="121"/>
    </row>
    <row r="29" spans="1:5" x14ac:dyDescent="0.25">
      <c r="A29" s="7"/>
    </row>
    <row r="30" spans="1:5" x14ac:dyDescent="0.25">
      <c r="A30" s="7"/>
    </row>
    <row r="31" spans="1:5" ht="15.75" thickBot="1" x14ac:dyDescent="0.3">
      <c r="A31" s="7" t="s">
        <v>852</v>
      </c>
    </row>
    <row r="32" spans="1:5" ht="15.75" thickBot="1" x14ac:dyDescent="0.3">
      <c r="A32" s="8" t="s">
        <v>848</v>
      </c>
      <c r="B32" s="9" t="s">
        <v>116</v>
      </c>
      <c r="C32" s="8" t="s">
        <v>436</v>
      </c>
      <c r="D32" s="8" t="s">
        <v>485</v>
      </c>
      <c r="E32" s="9" t="s">
        <v>849</v>
      </c>
    </row>
    <row r="33" spans="1:5" x14ac:dyDescent="0.25">
      <c r="A33" s="105" t="s">
        <v>1029</v>
      </c>
      <c r="B33" s="12" t="s">
        <v>1038</v>
      </c>
      <c r="C33" s="58" t="s">
        <v>1114</v>
      </c>
      <c r="D33" s="81" t="s">
        <v>1151</v>
      </c>
      <c r="E33" s="108"/>
    </row>
    <row r="34" spans="1:5" ht="45" x14ac:dyDescent="0.25">
      <c r="A34" s="106"/>
      <c r="B34" s="12" t="s">
        <v>1058</v>
      </c>
      <c r="C34" s="58" t="s">
        <v>1115</v>
      </c>
      <c r="D34" s="81" t="s">
        <v>1171</v>
      </c>
      <c r="E34" s="109"/>
    </row>
    <row r="35" spans="1:5" ht="75" x14ac:dyDescent="0.25">
      <c r="A35" s="106"/>
      <c r="B35" s="12" t="s">
        <v>1059</v>
      </c>
      <c r="C35" s="58" t="s">
        <v>1116</v>
      </c>
      <c r="D35" s="81" t="s">
        <v>1172</v>
      </c>
      <c r="E35" s="109"/>
    </row>
    <row r="36" spans="1:5" ht="30" x14ac:dyDescent="0.25">
      <c r="A36" s="106"/>
      <c r="B36" s="12" t="s">
        <v>1060</v>
      </c>
      <c r="C36" s="58" t="s">
        <v>1117</v>
      </c>
      <c r="D36" s="81" t="s">
        <v>1173</v>
      </c>
      <c r="E36" s="109"/>
    </row>
    <row r="37" spans="1:5" ht="30.75" thickBot="1" x14ac:dyDescent="0.3">
      <c r="A37" s="107"/>
      <c r="B37" s="13" t="s">
        <v>1061</v>
      </c>
      <c r="C37" s="72" t="s">
        <v>1118</v>
      </c>
      <c r="D37" s="82" t="s">
        <v>1174</v>
      </c>
      <c r="E37" s="110"/>
    </row>
    <row r="38" spans="1:5" x14ac:dyDescent="0.25">
      <c r="A38" s="105" t="s">
        <v>1030</v>
      </c>
      <c r="B38" s="12" t="s">
        <v>1038</v>
      </c>
      <c r="C38" s="58" t="s">
        <v>1114</v>
      </c>
      <c r="D38" s="81" t="s">
        <v>1151</v>
      </c>
      <c r="E38" s="111"/>
    </row>
    <row r="39" spans="1:5" ht="30" x14ac:dyDescent="0.25">
      <c r="A39" s="106"/>
      <c r="B39" s="12" t="s">
        <v>1062</v>
      </c>
      <c r="C39" s="58" t="s">
        <v>1119</v>
      </c>
      <c r="D39" s="81" t="s">
        <v>1175</v>
      </c>
      <c r="E39" s="112"/>
    </row>
    <row r="40" spans="1:5" ht="45" x14ac:dyDescent="0.25">
      <c r="A40" s="106"/>
      <c r="B40" s="12" t="s">
        <v>1063</v>
      </c>
      <c r="C40" s="58" t="s">
        <v>1120</v>
      </c>
      <c r="D40" s="81" t="s">
        <v>1176</v>
      </c>
      <c r="E40" s="112"/>
    </row>
    <row r="41" spans="1:5" ht="45" x14ac:dyDescent="0.25">
      <c r="A41" s="106"/>
      <c r="B41" s="12" t="s">
        <v>1064</v>
      </c>
      <c r="C41" s="58" t="s">
        <v>1121</v>
      </c>
      <c r="D41" s="81" t="s">
        <v>1177</v>
      </c>
      <c r="E41" s="112"/>
    </row>
    <row r="42" spans="1:5" ht="45.75" thickBot="1" x14ac:dyDescent="0.3">
      <c r="A42" s="107"/>
      <c r="B42" s="13" t="s">
        <v>1065</v>
      </c>
      <c r="C42" s="72" t="s">
        <v>1122</v>
      </c>
      <c r="D42" s="82" t="s">
        <v>1178</v>
      </c>
      <c r="E42" s="113"/>
    </row>
    <row r="43" spans="1:5" x14ac:dyDescent="0.25">
      <c r="A43" s="105" t="s">
        <v>1066</v>
      </c>
      <c r="B43" s="12" t="s">
        <v>1038</v>
      </c>
      <c r="C43" s="58" t="s">
        <v>1114</v>
      </c>
      <c r="D43" s="81" t="s">
        <v>1151</v>
      </c>
      <c r="E43" s="108"/>
    </row>
    <row r="44" spans="1:5" ht="45" x14ac:dyDescent="0.25">
      <c r="A44" s="106"/>
      <c r="B44" s="12" t="s">
        <v>1067</v>
      </c>
      <c r="C44" s="58" t="s">
        <v>1123</v>
      </c>
      <c r="D44" s="81" t="s">
        <v>1179</v>
      </c>
      <c r="E44" s="109"/>
    </row>
    <row r="45" spans="1:5" ht="60" x14ac:dyDescent="0.25">
      <c r="A45" s="106"/>
      <c r="B45" s="12" t="s">
        <v>1068</v>
      </c>
      <c r="C45" s="58" t="s">
        <v>1124</v>
      </c>
      <c r="D45" s="81" t="s">
        <v>1180</v>
      </c>
      <c r="E45" s="109"/>
    </row>
    <row r="46" spans="1:5" ht="45" x14ac:dyDescent="0.25">
      <c r="A46" s="106"/>
      <c r="B46" s="12" t="s">
        <v>1069</v>
      </c>
      <c r="C46" s="58" t="s">
        <v>1125</v>
      </c>
      <c r="D46" s="81" t="s">
        <v>1181</v>
      </c>
      <c r="E46" s="109"/>
    </row>
    <row r="47" spans="1:5" ht="60.75" thickBot="1" x14ac:dyDescent="0.3">
      <c r="A47" s="107"/>
      <c r="B47" s="13" t="s">
        <v>1070</v>
      </c>
      <c r="C47" s="72" t="s">
        <v>1126</v>
      </c>
      <c r="D47" s="82" t="s">
        <v>1182</v>
      </c>
      <c r="E47" s="110"/>
    </row>
    <row r="48" spans="1:5" x14ac:dyDescent="0.25">
      <c r="A48" s="105" t="s">
        <v>1032</v>
      </c>
      <c r="B48" s="12" t="s">
        <v>1038</v>
      </c>
      <c r="C48" s="58" t="s">
        <v>1114</v>
      </c>
      <c r="D48" s="81" t="s">
        <v>1151</v>
      </c>
      <c r="E48" s="108"/>
    </row>
    <row r="49" spans="1:5" ht="45" x14ac:dyDescent="0.25">
      <c r="A49" s="106"/>
      <c r="B49" s="12" t="s">
        <v>1071</v>
      </c>
      <c r="C49" s="58" t="s">
        <v>1127</v>
      </c>
      <c r="D49" s="81" t="s">
        <v>1183</v>
      </c>
      <c r="E49" s="109"/>
    </row>
    <row r="50" spans="1:5" ht="30" x14ac:dyDescent="0.25">
      <c r="A50" s="106"/>
      <c r="B50" s="12" t="s">
        <v>1072</v>
      </c>
      <c r="C50" s="58" t="s">
        <v>1128</v>
      </c>
      <c r="D50" s="81" t="s">
        <v>1184</v>
      </c>
      <c r="E50" s="109"/>
    </row>
    <row r="51" spans="1:5" ht="30" x14ac:dyDescent="0.25">
      <c r="A51" s="106"/>
      <c r="B51" s="12" t="s">
        <v>1073</v>
      </c>
      <c r="C51" s="58" t="s">
        <v>1129</v>
      </c>
      <c r="D51" s="81" t="s">
        <v>1185</v>
      </c>
      <c r="E51" s="109"/>
    </row>
    <row r="52" spans="1:5" ht="45.75" thickBot="1" x14ac:dyDescent="0.3">
      <c r="A52" s="107"/>
      <c r="B52" s="13" t="s">
        <v>1074</v>
      </c>
      <c r="C52" s="72" t="s">
        <v>1130</v>
      </c>
      <c r="D52" s="82" t="s">
        <v>1186</v>
      </c>
      <c r="E52" s="110"/>
    </row>
    <row r="53" spans="1:5" ht="15.75" customHeight="1" x14ac:dyDescent="0.25">
      <c r="A53" s="105" t="s">
        <v>1033</v>
      </c>
      <c r="B53" s="12" t="s">
        <v>1038</v>
      </c>
      <c r="C53" s="58" t="s">
        <v>1114</v>
      </c>
      <c r="D53" s="81" t="s">
        <v>1151</v>
      </c>
      <c r="E53" s="108"/>
    </row>
    <row r="54" spans="1:5" ht="45" x14ac:dyDescent="0.25">
      <c r="A54" s="106"/>
      <c r="B54" s="12" t="s">
        <v>1075</v>
      </c>
      <c r="C54" s="58" t="s">
        <v>1131</v>
      </c>
      <c r="D54" s="81" t="s">
        <v>1187</v>
      </c>
      <c r="E54" s="109"/>
    </row>
    <row r="55" spans="1:5" ht="45" x14ac:dyDescent="0.25">
      <c r="A55" s="106"/>
      <c r="B55" s="12" t="s">
        <v>1076</v>
      </c>
      <c r="C55" s="58" t="s">
        <v>1132</v>
      </c>
      <c r="D55" s="81" t="s">
        <v>1188</v>
      </c>
      <c r="E55" s="109"/>
    </row>
    <row r="56" spans="1:5" ht="45" x14ac:dyDescent="0.25">
      <c r="A56" s="106"/>
      <c r="B56" s="12" t="s">
        <v>1077</v>
      </c>
      <c r="C56" s="58" t="s">
        <v>1133</v>
      </c>
      <c r="D56" s="81" t="s">
        <v>1189</v>
      </c>
      <c r="E56" s="109"/>
    </row>
    <row r="57" spans="1:5" ht="45.75" thickBot="1" x14ac:dyDescent="0.3">
      <c r="A57" s="107"/>
      <c r="B57" s="13" t="s">
        <v>1078</v>
      </c>
      <c r="C57" s="72" t="s">
        <v>1134</v>
      </c>
      <c r="D57" s="82" t="s">
        <v>1190</v>
      </c>
      <c r="E57" s="110"/>
    </row>
    <row r="58" spans="1:5" x14ac:dyDescent="0.25">
      <c r="A58" s="83"/>
      <c r="B58" s="84"/>
      <c r="C58" s="55"/>
      <c r="D58" s="85"/>
      <c r="E58" s="86"/>
    </row>
    <row r="59" spans="1:5" ht="15.75" thickBot="1" x14ac:dyDescent="0.3">
      <c r="A59" s="7" t="s">
        <v>853</v>
      </c>
    </row>
    <row r="60" spans="1:5" ht="15.75" thickBot="1" x14ac:dyDescent="0.3">
      <c r="A60" s="8" t="s">
        <v>848</v>
      </c>
      <c r="B60" s="9" t="s">
        <v>116</v>
      </c>
      <c r="C60" s="8" t="s">
        <v>436</v>
      </c>
      <c r="D60" s="8" t="s">
        <v>485</v>
      </c>
      <c r="E60" s="9" t="s">
        <v>849</v>
      </c>
    </row>
    <row r="61" spans="1:5" x14ac:dyDescent="0.25">
      <c r="A61" s="105" t="s">
        <v>1034</v>
      </c>
      <c r="B61" s="11"/>
      <c r="C61" s="58" t="s">
        <v>1135</v>
      </c>
      <c r="D61" s="58" t="s">
        <v>1151</v>
      </c>
      <c r="E61" s="108"/>
    </row>
    <row r="62" spans="1:5" x14ac:dyDescent="0.25">
      <c r="A62" s="106"/>
      <c r="B62" s="12" t="s">
        <v>1038</v>
      </c>
      <c r="C62" s="58" t="s">
        <v>1136</v>
      </c>
      <c r="D62" s="58" t="s">
        <v>1191</v>
      </c>
      <c r="E62" s="109"/>
    </row>
    <row r="63" spans="1:5" ht="30" x14ac:dyDescent="0.25">
      <c r="A63" s="106"/>
      <c r="B63" s="12" t="s">
        <v>1079</v>
      </c>
      <c r="C63" s="58" t="s">
        <v>1137</v>
      </c>
      <c r="D63" s="58" t="s">
        <v>1192</v>
      </c>
      <c r="E63" s="109"/>
    </row>
    <row r="64" spans="1:5" ht="30" x14ac:dyDescent="0.25">
      <c r="A64" s="106"/>
      <c r="B64" s="12" t="s">
        <v>1080</v>
      </c>
      <c r="C64" s="58" t="s">
        <v>1138</v>
      </c>
      <c r="D64" s="58" t="s">
        <v>1193</v>
      </c>
      <c r="E64" s="109"/>
    </row>
    <row r="65" spans="1:5" ht="30" x14ac:dyDescent="0.25">
      <c r="A65" s="106"/>
      <c r="B65" s="12" t="s">
        <v>1081</v>
      </c>
      <c r="C65" s="58" t="s">
        <v>1150</v>
      </c>
      <c r="D65" s="58" t="s">
        <v>1194</v>
      </c>
      <c r="E65" s="109"/>
    </row>
    <row r="66" spans="1:5" ht="30.75" thickBot="1" x14ac:dyDescent="0.3">
      <c r="A66" s="107"/>
      <c r="B66" s="13" t="s">
        <v>1082</v>
      </c>
      <c r="C66" s="72"/>
      <c r="D66" s="72"/>
      <c r="E66" s="110"/>
    </row>
    <row r="67" spans="1:5" x14ac:dyDescent="0.25">
      <c r="A67" s="105" t="s">
        <v>1035</v>
      </c>
      <c r="B67" s="12"/>
      <c r="C67" s="58"/>
      <c r="D67" s="58" t="s">
        <v>1151</v>
      </c>
      <c r="E67" s="111"/>
    </row>
    <row r="68" spans="1:5" ht="60" x14ac:dyDescent="0.25">
      <c r="A68" s="106"/>
      <c r="B68" s="12" t="s">
        <v>1038</v>
      </c>
      <c r="C68" s="58" t="s">
        <v>1135</v>
      </c>
      <c r="D68" s="58" t="s">
        <v>1195</v>
      </c>
      <c r="E68" s="112"/>
    </row>
    <row r="69" spans="1:5" ht="60" x14ac:dyDescent="0.25">
      <c r="A69" s="106"/>
      <c r="B69" s="12" t="s">
        <v>1083</v>
      </c>
      <c r="C69" s="58" t="s">
        <v>1139</v>
      </c>
      <c r="D69" s="58" t="s">
        <v>1192</v>
      </c>
      <c r="E69" s="112"/>
    </row>
    <row r="70" spans="1:5" ht="30" x14ac:dyDescent="0.25">
      <c r="A70" s="106"/>
      <c r="B70" s="12" t="s">
        <v>1080</v>
      </c>
      <c r="C70" s="58" t="s">
        <v>1137</v>
      </c>
      <c r="D70" s="58" t="s">
        <v>1196</v>
      </c>
      <c r="E70" s="112"/>
    </row>
    <row r="71" spans="1:5" x14ac:dyDescent="0.25">
      <c r="A71" s="106"/>
      <c r="B71" s="12" t="s">
        <v>1084</v>
      </c>
      <c r="C71" s="58" t="s">
        <v>1140</v>
      </c>
      <c r="D71" s="58"/>
      <c r="E71" s="112"/>
    </row>
    <row r="72" spans="1:5" ht="45.75" thickBot="1" x14ac:dyDescent="0.3">
      <c r="A72" s="107"/>
      <c r="B72" s="13" t="s">
        <v>1085</v>
      </c>
      <c r="C72" s="72" t="s">
        <v>1141</v>
      </c>
      <c r="D72" s="72" t="s">
        <v>1197</v>
      </c>
      <c r="E72" s="113"/>
    </row>
    <row r="73" spans="1:5" ht="15.75" customHeight="1" x14ac:dyDescent="0.25">
      <c r="A73" s="105" t="s">
        <v>1036</v>
      </c>
      <c r="B73" s="12" t="s">
        <v>1038</v>
      </c>
      <c r="C73" s="58" t="s">
        <v>1135</v>
      </c>
      <c r="D73" s="58" t="s">
        <v>1151</v>
      </c>
      <c r="E73" s="108"/>
    </row>
    <row r="74" spans="1:5" ht="30" x14ac:dyDescent="0.25">
      <c r="A74" s="106"/>
      <c r="B74" s="12" t="s">
        <v>1086</v>
      </c>
      <c r="C74" s="58" t="s">
        <v>1142</v>
      </c>
      <c r="D74" s="58" t="s">
        <v>1198</v>
      </c>
      <c r="E74" s="109"/>
    </row>
    <row r="75" spans="1:5" ht="60" x14ac:dyDescent="0.25">
      <c r="A75" s="106"/>
      <c r="B75" s="12" t="s">
        <v>1087</v>
      </c>
      <c r="C75" s="58" t="s">
        <v>1143</v>
      </c>
      <c r="D75" s="58" t="s">
        <v>1199</v>
      </c>
      <c r="E75" s="109"/>
    </row>
    <row r="76" spans="1:5" ht="45" x14ac:dyDescent="0.25">
      <c r="A76" s="106"/>
      <c r="B76" s="12" t="s">
        <v>1088</v>
      </c>
      <c r="C76" s="58" t="s">
        <v>1144</v>
      </c>
      <c r="D76" s="58" t="s">
        <v>1200</v>
      </c>
      <c r="E76" s="109"/>
    </row>
    <row r="77" spans="1:5" ht="45.75" thickBot="1" x14ac:dyDescent="0.3">
      <c r="A77" s="107"/>
      <c r="B77" s="13" t="s">
        <v>1089</v>
      </c>
      <c r="C77" s="72" t="s">
        <v>1145</v>
      </c>
      <c r="D77" s="72" t="s">
        <v>1201</v>
      </c>
      <c r="E77" s="110"/>
    </row>
    <row r="78" spans="1:5" x14ac:dyDescent="0.25">
      <c r="A78" s="105" t="s">
        <v>1037</v>
      </c>
      <c r="B78" s="12"/>
      <c r="C78" s="12" t="s">
        <v>1135</v>
      </c>
      <c r="D78" s="12" t="s">
        <v>1151</v>
      </c>
      <c r="E78" s="108"/>
    </row>
    <row r="79" spans="1:5" ht="30" x14ac:dyDescent="0.25">
      <c r="A79" s="106"/>
      <c r="B79" s="12" t="s">
        <v>1038</v>
      </c>
      <c r="C79" s="12" t="s">
        <v>1146</v>
      </c>
      <c r="D79" s="12" t="s">
        <v>1202</v>
      </c>
      <c r="E79" s="109"/>
    </row>
    <row r="80" spans="1:5" ht="30" x14ac:dyDescent="0.25">
      <c r="A80" s="106"/>
      <c r="B80" s="12" t="s">
        <v>1090</v>
      </c>
      <c r="C80" s="12" t="s">
        <v>1147</v>
      </c>
      <c r="D80" s="12" t="s">
        <v>1203</v>
      </c>
      <c r="E80" s="109"/>
    </row>
    <row r="81" spans="1:5" ht="45" x14ac:dyDescent="0.25">
      <c r="A81" s="106"/>
      <c r="B81" s="12" t="s">
        <v>1091</v>
      </c>
      <c r="C81" s="12" t="s">
        <v>1148</v>
      </c>
      <c r="D81" s="12" t="s">
        <v>1204</v>
      </c>
      <c r="E81" s="109"/>
    </row>
    <row r="82" spans="1:5" ht="45" x14ac:dyDescent="0.25">
      <c r="A82" s="106"/>
      <c r="B82" s="12" t="s">
        <v>1092</v>
      </c>
      <c r="C82" s="12" t="s">
        <v>1149</v>
      </c>
      <c r="D82" s="12" t="s">
        <v>1205</v>
      </c>
      <c r="E82" s="109"/>
    </row>
    <row r="83" spans="1:5" ht="30.75" thickBot="1" x14ac:dyDescent="0.3">
      <c r="A83" s="107"/>
      <c r="B83" s="13" t="s">
        <v>1093</v>
      </c>
      <c r="C83" s="13"/>
      <c r="D83" s="13"/>
      <c r="E83" s="110"/>
    </row>
  </sheetData>
  <sheetProtection algorithmName="SHA-512" hashValue="6RdG1qyNE5S3giCrTT6dpJDCdZ0AjmJzIhfwE4b+GBDAlPWRFE4GYIHkomsRegD8V5wbXbEIp1HsN1tXhopm+A==" saltValue="RLtwVECVLTMwcbwZ8kp61g==" spinCount="100000" sheet="1" objects="1" scenarios="1"/>
  <mergeCells count="28">
    <mergeCell ref="A4:A8"/>
    <mergeCell ref="E4:E8"/>
    <mergeCell ref="A9:A13"/>
    <mergeCell ref="A78:A83"/>
    <mergeCell ref="E78:E83"/>
    <mergeCell ref="A43:A47"/>
    <mergeCell ref="E43:E47"/>
    <mergeCell ref="A48:A52"/>
    <mergeCell ref="E48:E52"/>
    <mergeCell ref="E73:E77"/>
    <mergeCell ref="A53:A57"/>
    <mergeCell ref="A73:A77"/>
    <mergeCell ref="E9:E13"/>
    <mergeCell ref="A14:A18"/>
    <mergeCell ref="E14:E18"/>
    <mergeCell ref="A19:A23"/>
    <mergeCell ref="E19:E23"/>
    <mergeCell ref="E24:E28"/>
    <mergeCell ref="A24:A28"/>
    <mergeCell ref="A33:A37"/>
    <mergeCell ref="E33:E37"/>
    <mergeCell ref="A67:A72"/>
    <mergeCell ref="E67:E72"/>
    <mergeCell ref="A38:A42"/>
    <mergeCell ref="E38:E42"/>
    <mergeCell ref="E53:E57"/>
    <mergeCell ref="A61:A66"/>
    <mergeCell ref="E61:E66"/>
  </mergeCells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57FB9-7407-4F5B-A611-20B1D26D4D59}">
  <sheetPr codeName="List2"/>
  <dimension ref="A1:E110"/>
  <sheetViews>
    <sheetView showGridLines="0" topLeftCell="A98" workbookViewId="0">
      <selection activeCell="B105" sqref="B105"/>
    </sheetView>
  </sheetViews>
  <sheetFormatPr defaultColWidth="52.140625" defaultRowHeight="15" x14ac:dyDescent="0.25"/>
  <cols>
    <col min="5" max="5" width="30.28515625" customWidth="1"/>
  </cols>
  <sheetData>
    <row r="1" spans="1:5" ht="21" x14ac:dyDescent="0.25">
      <c r="A1" s="17" t="s">
        <v>850</v>
      </c>
    </row>
    <row r="2" spans="1:5" ht="15.75" thickBot="1" x14ac:dyDescent="0.3">
      <c r="A2" s="18" t="s">
        <v>851</v>
      </c>
    </row>
    <row r="3" spans="1:5" ht="30.75" thickBot="1" x14ac:dyDescent="0.3">
      <c r="A3" s="8" t="s">
        <v>848</v>
      </c>
      <c r="B3" s="9" t="s">
        <v>116</v>
      </c>
      <c r="C3" s="9" t="s">
        <v>436</v>
      </c>
      <c r="D3" s="9" t="s">
        <v>485</v>
      </c>
      <c r="E3" s="9" t="s">
        <v>849</v>
      </c>
    </row>
    <row r="4" spans="1:5" x14ac:dyDescent="0.25">
      <c r="A4" s="105" t="s">
        <v>117</v>
      </c>
      <c r="B4" s="11"/>
      <c r="C4" s="45"/>
      <c r="D4" s="11"/>
      <c r="E4" s="108"/>
    </row>
    <row r="5" spans="1:5" x14ac:dyDescent="0.25">
      <c r="A5" s="106"/>
      <c r="B5" s="12" t="s">
        <v>118</v>
      </c>
      <c r="C5" s="46" t="s">
        <v>437</v>
      </c>
      <c r="D5" s="46" t="s">
        <v>486</v>
      </c>
      <c r="E5" s="109"/>
    </row>
    <row r="6" spans="1:5" ht="45" x14ac:dyDescent="0.25">
      <c r="A6" s="106"/>
      <c r="B6" s="12" t="s">
        <v>119</v>
      </c>
      <c r="C6" s="46" t="s">
        <v>438</v>
      </c>
      <c r="D6" s="46" t="s">
        <v>487</v>
      </c>
      <c r="E6" s="109"/>
    </row>
    <row r="7" spans="1:5" x14ac:dyDescent="0.25">
      <c r="A7" s="106"/>
      <c r="B7" s="12" t="s">
        <v>120</v>
      </c>
      <c r="C7" s="46" t="s">
        <v>439</v>
      </c>
      <c r="D7" s="46" t="s">
        <v>488</v>
      </c>
      <c r="E7" s="109"/>
    </row>
    <row r="8" spans="1:5" ht="30" x14ac:dyDescent="0.25">
      <c r="A8" s="106"/>
      <c r="B8" s="12" t="s">
        <v>121</v>
      </c>
      <c r="C8" s="46" t="s">
        <v>440</v>
      </c>
      <c r="D8" s="46" t="s">
        <v>489</v>
      </c>
      <c r="E8" s="109"/>
    </row>
    <row r="9" spans="1:5" ht="15.75" thickBot="1" x14ac:dyDescent="0.3">
      <c r="A9" s="107"/>
      <c r="B9" s="13" t="s">
        <v>122</v>
      </c>
      <c r="C9" s="47" t="s">
        <v>441</v>
      </c>
      <c r="D9" s="13" t="s">
        <v>490</v>
      </c>
      <c r="E9" s="110"/>
    </row>
    <row r="10" spans="1:5" x14ac:dyDescent="0.25">
      <c r="A10" s="105" t="s">
        <v>123</v>
      </c>
      <c r="B10" s="11"/>
      <c r="C10" s="45"/>
      <c r="D10" s="12"/>
      <c r="E10" s="111"/>
    </row>
    <row r="11" spans="1:5" x14ac:dyDescent="0.25">
      <c r="A11" s="106"/>
      <c r="B11" s="12" t="s">
        <v>118</v>
      </c>
      <c r="C11" s="46" t="s">
        <v>437</v>
      </c>
      <c r="D11" s="46" t="s">
        <v>486</v>
      </c>
      <c r="E11" s="112"/>
    </row>
    <row r="12" spans="1:5" x14ac:dyDescent="0.25">
      <c r="A12" s="106"/>
      <c r="B12" s="12" t="s">
        <v>124</v>
      </c>
      <c r="C12" s="46" t="s">
        <v>442</v>
      </c>
      <c r="D12" s="46" t="s">
        <v>491</v>
      </c>
      <c r="E12" s="112"/>
    </row>
    <row r="13" spans="1:5" x14ac:dyDescent="0.25">
      <c r="A13" s="106"/>
      <c r="B13" s="12" t="s">
        <v>120</v>
      </c>
      <c r="C13" s="46" t="s">
        <v>439</v>
      </c>
      <c r="D13" s="46" t="s">
        <v>488</v>
      </c>
      <c r="E13" s="112"/>
    </row>
    <row r="14" spans="1:5" ht="30" x14ac:dyDescent="0.25">
      <c r="A14" s="106"/>
      <c r="B14" s="12" t="s">
        <v>125</v>
      </c>
      <c r="C14" s="46" t="s">
        <v>443</v>
      </c>
      <c r="D14" s="46" t="s">
        <v>492</v>
      </c>
      <c r="E14" s="112"/>
    </row>
    <row r="15" spans="1:5" ht="15.75" thickBot="1" x14ac:dyDescent="0.3">
      <c r="A15" s="107"/>
      <c r="B15" s="13" t="s">
        <v>126</v>
      </c>
      <c r="C15" s="47" t="s">
        <v>444</v>
      </c>
      <c r="D15" s="47" t="s">
        <v>493</v>
      </c>
      <c r="E15" s="113"/>
    </row>
    <row r="16" spans="1:5" x14ac:dyDescent="0.25">
      <c r="A16" s="105" t="s">
        <v>46</v>
      </c>
      <c r="B16" s="11"/>
      <c r="C16" s="45"/>
      <c r="D16" s="46"/>
      <c r="E16" s="108"/>
    </row>
    <row r="17" spans="1:5" x14ac:dyDescent="0.25">
      <c r="A17" s="106"/>
      <c r="B17" s="12" t="s">
        <v>118</v>
      </c>
      <c r="C17" s="46" t="s">
        <v>437</v>
      </c>
      <c r="D17" s="46" t="s">
        <v>486</v>
      </c>
      <c r="E17" s="109"/>
    </row>
    <row r="18" spans="1:5" ht="30" x14ac:dyDescent="0.25">
      <c r="A18" s="106"/>
      <c r="B18" s="12" t="s">
        <v>127</v>
      </c>
      <c r="C18" s="46" t="s">
        <v>445</v>
      </c>
      <c r="D18" s="46" t="s">
        <v>494</v>
      </c>
      <c r="E18" s="109"/>
    </row>
    <row r="19" spans="1:5" x14ac:dyDescent="0.25">
      <c r="A19" s="106"/>
      <c r="B19" s="12" t="s">
        <v>120</v>
      </c>
      <c r="C19" s="46" t="s">
        <v>439</v>
      </c>
      <c r="D19" s="46" t="s">
        <v>488</v>
      </c>
      <c r="E19" s="109"/>
    </row>
    <row r="20" spans="1:5" ht="30" x14ac:dyDescent="0.25">
      <c r="A20" s="106"/>
      <c r="B20" s="12" t="s">
        <v>125</v>
      </c>
      <c r="C20" s="46" t="s">
        <v>443</v>
      </c>
      <c r="D20" s="46" t="s">
        <v>492</v>
      </c>
      <c r="E20" s="109"/>
    </row>
    <row r="21" spans="1:5" ht="15.75" thickBot="1" x14ac:dyDescent="0.3">
      <c r="A21" s="107"/>
      <c r="B21" s="13" t="s">
        <v>122</v>
      </c>
      <c r="C21" s="47" t="s">
        <v>441</v>
      </c>
      <c r="D21" s="47" t="s">
        <v>495</v>
      </c>
      <c r="E21" s="110"/>
    </row>
    <row r="22" spans="1:5" x14ac:dyDescent="0.25">
      <c r="A22" s="105" t="s">
        <v>128</v>
      </c>
      <c r="B22" s="12"/>
      <c r="C22" s="46"/>
      <c r="D22" s="46"/>
      <c r="E22" s="108"/>
    </row>
    <row r="23" spans="1:5" x14ac:dyDescent="0.25">
      <c r="A23" s="106"/>
      <c r="B23" s="12" t="s">
        <v>118</v>
      </c>
      <c r="C23" s="46" t="s">
        <v>437</v>
      </c>
      <c r="D23" s="46" t="s">
        <v>486</v>
      </c>
      <c r="E23" s="109"/>
    </row>
    <row r="24" spans="1:5" ht="30" x14ac:dyDescent="0.25">
      <c r="A24" s="106"/>
      <c r="B24" s="12" t="s">
        <v>129</v>
      </c>
      <c r="C24" s="46" t="s">
        <v>446</v>
      </c>
      <c r="D24" s="46" t="s">
        <v>496</v>
      </c>
      <c r="E24" s="109"/>
    </row>
    <row r="25" spans="1:5" x14ac:dyDescent="0.25">
      <c r="A25" s="106"/>
      <c r="B25" s="12" t="s">
        <v>130</v>
      </c>
      <c r="C25" s="46" t="s">
        <v>447</v>
      </c>
      <c r="D25" s="46" t="s">
        <v>497</v>
      </c>
      <c r="E25" s="109"/>
    </row>
    <row r="26" spans="1:5" ht="75" x14ac:dyDescent="0.25">
      <c r="A26" s="106"/>
      <c r="B26" s="12" t="s">
        <v>131</v>
      </c>
      <c r="C26" s="46" t="s">
        <v>448</v>
      </c>
      <c r="D26" s="46" t="s">
        <v>498</v>
      </c>
      <c r="E26" s="109"/>
    </row>
    <row r="27" spans="1:5" ht="15.75" thickBot="1" x14ac:dyDescent="0.3">
      <c r="A27" s="107"/>
      <c r="B27" s="13" t="s">
        <v>132</v>
      </c>
      <c r="C27" s="47" t="s">
        <v>441</v>
      </c>
      <c r="D27" s="47" t="s">
        <v>495</v>
      </c>
      <c r="E27" s="110"/>
    </row>
    <row r="28" spans="1:5" x14ac:dyDescent="0.25">
      <c r="A28" s="105" t="s">
        <v>49</v>
      </c>
      <c r="B28" s="11"/>
      <c r="C28" s="54"/>
      <c r="D28" s="57"/>
      <c r="E28" s="108"/>
    </row>
    <row r="29" spans="1:5" x14ac:dyDescent="0.25">
      <c r="A29" s="106"/>
      <c r="B29" s="12" t="s">
        <v>118</v>
      </c>
      <c r="C29" s="55" t="s">
        <v>437</v>
      </c>
      <c r="D29" s="58" t="s">
        <v>499</v>
      </c>
      <c r="E29" s="109"/>
    </row>
    <row r="30" spans="1:5" ht="30" x14ac:dyDescent="0.25">
      <c r="A30" s="106"/>
      <c r="B30" s="12" t="s">
        <v>129</v>
      </c>
      <c r="C30" s="55" t="s">
        <v>446</v>
      </c>
      <c r="D30" s="58" t="s">
        <v>500</v>
      </c>
      <c r="E30" s="109"/>
    </row>
    <row r="31" spans="1:5" x14ac:dyDescent="0.25">
      <c r="A31" s="106"/>
      <c r="B31" s="12" t="s">
        <v>133</v>
      </c>
      <c r="C31" s="55" t="s">
        <v>449</v>
      </c>
      <c r="D31" s="58" t="s">
        <v>501</v>
      </c>
      <c r="E31" s="109"/>
    </row>
    <row r="32" spans="1:5" ht="45" x14ac:dyDescent="0.25">
      <c r="A32" s="106"/>
      <c r="B32" s="12" t="s">
        <v>134</v>
      </c>
      <c r="C32" s="55" t="s">
        <v>450</v>
      </c>
      <c r="D32" s="58" t="s">
        <v>502</v>
      </c>
      <c r="E32" s="109"/>
    </row>
    <row r="33" spans="1:5" x14ac:dyDescent="0.25">
      <c r="A33" s="106"/>
      <c r="B33" s="12" t="s">
        <v>132</v>
      </c>
      <c r="D33" s="58" t="s">
        <v>503</v>
      </c>
      <c r="E33" s="109"/>
    </row>
    <row r="34" spans="1:5" ht="15.75" thickBot="1" x14ac:dyDescent="0.3">
      <c r="A34" s="107"/>
      <c r="B34" s="14"/>
      <c r="C34" s="56" t="s">
        <v>441</v>
      </c>
      <c r="D34" s="59"/>
      <c r="E34" s="110"/>
    </row>
    <row r="35" spans="1:5" x14ac:dyDescent="0.25">
      <c r="A35" s="15"/>
    </row>
    <row r="36" spans="1:5" x14ac:dyDescent="0.25">
      <c r="A36" s="7"/>
    </row>
    <row r="37" spans="1:5" x14ac:dyDescent="0.25">
      <c r="A37" s="7"/>
    </row>
    <row r="38" spans="1:5" ht="15.75" thickBot="1" x14ac:dyDescent="0.3">
      <c r="A38" s="7" t="s">
        <v>852</v>
      </c>
    </row>
    <row r="39" spans="1:5" ht="30.75" thickBot="1" x14ac:dyDescent="0.3">
      <c r="A39" s="8" t="s">
        <v>848</v>
      </c>
      <c r="B39" s="9" t="s">
        <v>116</v>
      </c>
      <c r="C39" s="9" t="s">
        <v>436</v>
      </c>
      <c r="D39" s="9" t="s">
        <v>485</v>
      </c>
      <c r="E39" s="9" t="s">
        <v>847</v>
      </c>
    </row>
    <row r="40" spans="1:5" x14ac:dyDescent="0.25">
      <c r="A40" s="105" t="s">
        <v>94</v>
      </c>
      <c r="B40" s="11"/>
      <c r="C40" s="48"/>
      <c r="D40" s="51"/>
      <c r="E40" s="108"/>
    </row>
    <row r="41" spans="1:5" x14ac:dyDescent="0.25">
      <c r="A41" s="106"/>
      <c r="B41" s="12" t="s">
        <v>118</v>
      </c>
      <c r="C41" s="49" t="s">
        <v>451</v>
      </c>
      <c r="D41" s="52" t="s">
        <v>486</v>
      </c>
      <c r="E41" s="109"/>
    </row>
    <row r="42" spans="1:5" x14ac:dyDescent="0.25">
      <c r="A42" s="106"/>
      <c r="B42" s="12" t="s">
        <v>135</v>
      </c>
      <c r="C42" s="49" t="s">
        <v>452</v>
      </c>
      <c r="D42" s="52" t="s">
        <v>504</v>
      </c>
      <c r="E42" s="109"/>
    </row>
    <row r="43" spans="1:5" ht="30" x14ac:dyDescent="0.25">
      <c r="A43" s="106"/>
      <c r="B43" s="12" t="s">
        <v>136</v>
      </c>
      <c r="C43" s="49" t="s">
        <v>453</v>
      </c>
      <c r="D43" s="52" t="s">
        <v>505</v>
      </c>
      <c r="E43" s="109"/>
    </row>
    <row r="44" spans="1:5" ht="30" x14ac:dyDescent="0.25">
      <c r="A44" s="106"/>
      <c r="B44" s="12" t="s">
        <v>137</v>
      </c>
      <c r="C44" s="49" t="s">
        <v>454</v>
      </c>
      <c r="D44" s="52" t="s">
        <v>506</v>
      </c>
      <c r="E44" s="109"/>
    </row>
    <row r="45" spans="1:5" ht="30.75" thickBot="1" x14ac:dyDescent="0.3">
      <c r="A45" s="107"/>
      <c r="B45" s="13" t="s">
        <v>138</v>
      </c>
      <c r="C45" s="50" t="s">
        <v>455</v>
      </c>
      <c r="D45" s="53" t="s">
        <v>507</v>
      </c>
      <c r="E45" s="110"/>
    </row>
    <row r="46" spans="1:5" x14ac:dyDescent="0.25">
      <c r="A46" s="105" t="s">
        <v>52</v>
      </c>
      <c r="B46" s="12"/>
      <c r="C46" s="49"/>
      <c r="D46" s="52"/>
      <c r="E46" s="111"/>
    </row>
    <row r="47" spans="1:5" x14ac:dyDescent="0.25">
      <c r="A47" s="106"/>
      <c r="B47" s="12" t="s">
        <v>118</v>
      </c>
      <c r="C47" s="49" t="s">
        <v>451</v>
      </c>
      <c r="D47" s="52" t="s">
        <v>486</v>
      </c>
      <c r="E47" s="112"/>
    </row>
    <row r="48" spans="1:5" ht="30" x14ac:dyDescent="0.25">
      <c r="A48" s="106"/>
      <c r="B48" s="12" t="s">
        <v>139</v>
      </c>
      <c r="C48" s="49" t="s">
        <v>456</v>
      </c>
      <c r="D48" s="52" t="s">
        <v>508</v>
      </c>
      <c r="E48" s="112"/>
    </row>
    <row r="49" spans="1:5" ht="30" x14ac:dyDescent="0.25">
      <c r="A49" s="106"/>
      <c r="B49" s="12" t="s">
        <v>136</v>
      </c>
      <c r="C49" s="49" t="s">
        <v>453</v>
      </c>
      <c r="D49" s="52" t="s">
        <v>509</v>
      </c>
      <c r="E49" s="112"/>
    </row>
    <row r="50" spans="1:5" ht="45" x14ac:dyDescent="0.25">
      <c r="A50" s="106"/>
      <c r="B50" s="12" t="s">
        <v>140</v>
      </c>
      <c r="C50" s="49" t="s">
        <v>457</v>
      </c>
      <c r="D50" s="52" t="s">
        <v>510</v>
      </c>
      <c r="E50" s="112"/>
    </row>
    <row r="51" spans="1:5" ht="15.75" thickBot="1" x14ac:dyDescent="0.3">
      <c r="A51" s="107"/>
      <c r="B51" s="13" t="s">
        <v>132</v>
      </c>
      <c r="C51" s="50" t="s">
        <v>441</v>
      </c>
      <c r="D51" s="53" t="s">
        <v>495</v>
      </c>
      <c r="E51" s="113"/>
    </row>
    <row r="52" spans="1:5" x14ac:dyDescent="0.25">
      <c r="A52" s="105" t="s">
        <v>53</v>
      </c>
      <c r="B52" s="12"/>
      <c r="C52" s="49"/>
      <c r="D52" s="52"/>
      <c r="E52" s="108"/>
    </row>
    <row r="53" spans="1:5" x14ac:dyDescent="0.25">
      <c r="A53" s="106"/>
      <c r="B53" s="12" t="s">
        <v>118</v>
      </c>
      <c r="C53" s="49" t="s">
        <v>451</v>
      </c>
      <c r="D53" s="52" t="s">
        <v>511</v>
      </c>
      <c r="E53" s="109"/>
    </row>
    <row r="54" spans="1:5" x14ac:dyDescent="0.25">
      <c r="A54" s="106"/>
      <c r="B54" s="12" t="s">
        <v>141</v>
      </c>
      <c r="C54" s="49" t="s">
        <v>458</v>
      </c>
      <c r="D54" s="52" t="s">
        <v>512</v>
      </c>
      <c r="E54" s="109"/>
    </row>
    <row r="55" spans="1:5" ht="45" x14ac:dyDescent="0.25">
      <c r="A55" s="106"/>
      <c r="B55" s="12" t="s">
        <v>142</v>
      </c>
      <c r="C55" s="49" t="s">
        <v>459</v>
      </c>
      <c r="D55" s="52" t="s">
        <v>513</v>
      </c>
      <c r="E55" s="109"/>
    </row>
    <row r="56" spans="1:5" ht="45" x14ac:dyDescent="0.25">
      <c r="A56" s="106"/>
      <c r="B56" s="12" t="s">
        <v>140</v>
      </c>
      <c r="C56" s="49" t="s">
        <v>457</v>
      </c>
      <c r="D56" s="52" t="s">
        <v>510</v>
      </c>
      <c r="E56" s="109"/>
    </row>
    <row r="57" spans="1:5" ht="15.75" thickBot="1" x14ac:dyDescent="0.3">
      <c r="A57" s="107"/>
      <c r="B57" s="13" t="s">
        <v>132</v>
      </c>
      <c r="C57" s="50" t="s">
        <v>441</v>
      </c>
      <c r="D57" s="53" t="s">
        <v>495</v>
      </c>
      <c r="E57" s="110"/>
    </row>
    <row r="58" spans="1:5" x14ac:dyDescent="0.25">
      <c r="A58" s="105" t="s">
        <v>54</v>
      </c>
      <c r="B58" s="12"/>
      <c r="C58" s="49"/>
      <c r="D58" s="52"/>
      <c r="E58" s="108"/>
    </row>
    <row r="59" spans="1:5" x14ac:dyDescent="0.25">
      <c r="A59" s="106"/>
      <c r="B59" s="12" t="s">
        <v>118</v>
      </c>
      <c r="C59" s="49" t="s">
        <v>451</v>
      </c>
      <c r="D59" s="52" t="s">
        <v>486</v>
      </c>
      <c r="E59" s="109"/>
    </row>
    <row r="60" spans="1:5" ht="30" x14ac:dyDescent="0.25">
      <c r="A60" s="106"/>
      <c r="B60" s="12" t="s">
        <v>143</v>
      </c>
      <c r="C60" s="49" t="s">
        <v>460</v>
      </c>
      <c r="D60" s="52" t="s">
        <v>514</v>
      </c>
      <c r="E60" s="109"/>
    </row>
    <row r="61" spans="1:5" ht="45" x14ac:dyDescent="0.25">
      <c r="A61" s="106"/>
      <c r="B61" s="12" t="s">
        <v>144</v>
      </c>
      <c r="C61" s="49" t="s">
        <v>461</v>
      </c>
      <c r="D61" s="52" t="s">
        <v>515</v>
      </c>
      <c r="E61" s="109"/>
    </row>
    <row r="62" spans="1:5" ht="30" x14ac:dyDescent="0.25">
      <c r="A62" s="106"/>
      <c r="B62" s="12" t="s">
        <v>145</v>
      </c>
      <c r="C62" s="49" t="s">
        <v>462</v>
      </c>
      <c r="D62" s="52" t="s">
        <v>516</v>
      </c>
      <c r="E62" s="109"/>
    </row>
    <row r="63" spans="1:5" ht="15.75" thickBot="1" x14ac:dyDescent="0.3">
      <c r="A63" s="107"/>
      <c r="B63" s="13" t="s">
        <v>132</v>
      </c>
      <c r="C63" s="50" t="s">
        <v>441</v>
      </c>
      <c r="D63" s="53" t="s">
        <v>495</v>
      </c>
      <c r="E63" s="110"/>
    </row>
    <row r="64" spans="1:5" x14ac:dyDescent="0.25">
      <c r="A64" s="105" t="s">
        <v>55</v>
      </c>
      <c r="B64" s="12"/>
      <c r="C64" s="49"/>
      <c r="D64" s="52"/>
      <c r="E64" s="108"/>
    </row>
    <row r="65" spans="1:5" x14ac:dyDescent="0.25">
      <c r="A65" s="106"/>
      <c r="B65" s="12" t="s">
        <v>118</v>
      </c>
      <c r="C65" s="49" t="s">
        <v>451</v>
      </c>
      <c r="D65" s="52" t="s">
        <v>486</v>
      </c>
      <c r="E65" s="109"/>
    </row>
    <row r="66" spans="1:5" ht="30" x14ac:dyDescent="0.25">
      <c r="A66" s="106"/>
      <c r="B66" s="12" t="s">
        <v>146</v>
      </c>
      <c r="C66" s="49" t="s">
        <v>463</v>
      </c>
      <c r="D66" s="52" t="s">
        <v>517</v>
      </c>
      <c r="E66" s="109"/>
    </row>
    <row r="67" spans="1:5" ht="30" x14ac:dyDescent="0.25">
      <c r="A67" s="106"/>
      <c r="B67" s="12" t="s">
        <v>147</v>
      </c>
      <c r="C67" s="49" t="s">
        <v>464</v>
      </c>
      <c r="D67" s="52" t="s">
        <v>518</v>
      </c>
      <c r="E67" s="109"/>
    </row>
    <row r="68" spans="1:5" ht="45" x14ac:dyDescent="0.25">
      <c r="A68" s="106"/>
      <c r="B68" s="12" t="s">
        <v>148</v>
      </c>
      <c r="C68" s="49" t="s">
        <v>465</v>
      </c>
      <c r="D68" s="52" t="s">
        <v>519</v>
      </c>
      <c r="E68" s="109"/>
    </row>
    <row r="69" spans="1:5" ht="15.75" thickBot="1" x14ac:dyDescent="0.3">
      <c r="A69" s="107"/>
      <c r="B69" s="13" t="s">
        <v>149</v>
      </c>
      <c r="C69" s="50" t="s">
        <v>466</v>
      </c>
      <c r="D69" s="53" t="s">
        <v>520</v>
      </c>
      <c r="E69" s="110"/>
    </row>
    <row r="70" spans="1:5" x14ac:dyDescent="0.25">
      <c r="A70" s="15"/>
    </row>
    <row r="71" spans="1:5" x14ac:dyDescent="0.25">
      <c r="A71" s="15"/>
    </row>
    <row r="72" spans="1:5" x14ac:dyDescent="0.25">
      <c r="A72" s="15"/>
    </row>
    <row r="73" spans="1:5" x14ac:dyDescent="0.25">
      <c r="A73" s="15"/>
    </row>
    <row r="74" spans="1:5" x14ac:dyDescent="0.25">
      <c r="A74" s="15"/>
    </row>
    <row r="75" spans="1:5" ht="15.75" thickBot="1" x14ac:dyDescent="0.3">
      <c r="A75" s="7" t="s">
        <v>853</v>
      </c>
    </row>
    <row r="76" spans="1:5" ht="30.75" thickBot="1" x14ac:dyDescent="0.3">
      <c r="A76" s="8" t="s">
        <v>848</v>
      </c>
      <c r="B76" s="9" t="s">
        <v>116</v>
      </c>
      <c r="C76" s="9" t="s">
        <v>436</v>
      </c>
      <c r="D76" s="9" t="s">
        <v>485</v>
      </c>
      <c r="E76" s="9" t="s">
        <v>849</v>
      </c>
    </row>
    <row r="77" spans="1:5" x14ac:dyDescent="0.25">
      <c r="A77" s="105" t="s">
        <v>57</v>
      </c>
      <c r="B77" s="11"/>
      <c r="C77" s="45"/>
      <c r="D77" s="11"/>
      <c r="E77" s="108"/>
    </row>
    <row r="78" spans="1:5" x14ac:dyDescent="0.25">
      <c r="A78" s="106"/>
      <c r="B78" s="12" t="s">
        <v>118</v>
      </c>
      <c r="C78" s="46" t="s">
        <v>467</v>
      </c>
      <c r="D78" s="46" t="s">
        <v>486</v>
      </c>
      <c r="E78" s="109"/>
    </row>
    <row r="79" spans="1:5" x14ac:dyDescent="0.25">
      <c r="A79" s="106"/>
      <c r="B79" s="12" t="s">
        <v>150</v>
      </c>
      <c r="C79" s="46" t="s">
        <v>468</v>
      </c>
      <c r="D79" s="46" t="s">
        <v>521</v>
      </c>
      <c r="E79" s="109"/>
    </row>
    <row r="80" spans="1:5" ht="30" x14ac:dyDescent="0.25">
      <c r="A80" s="106"/>
      <c r="B80" s="12" t="s">
        <v>151</v>
      </c>
      <c r="C80" s="46" t="s">
        <v>469</v>
      </c>
      <c r="D80" s="46" t="s">
        <v>522</v>
      </c>
      <c r="E80" s="109"/>
    </row>
    <row r="81" spans="1:5" ht="30" x14ac:dyDescent="0.25">
      <c r="A81" s="106"/>
      <c r="B81" s="12" t="s">
        <v>152</v>
      </c>
      <c r="C81" s="46" t="s">
        <v>470</v>
      </c>
      <c r="D81" s="45" t="s">
        <v>523</v>
      </c>
      <c r="E81" s="109"/>
    </row>
    <row r="82" spans="1:5" ht="27.75" customHeight="1" thickBot="1" x14ac:dyDescent="0.3">
      <c r="A82" s="107"/>
      <c r="B82" s="13" t="s">
        <v>132</v>
      </c>
      <c r="C82" s="47" t="s">
        <v>471</v>
      </c>
      <c r="D82" s="47" t="s">
        <v>495</v>
      </c>
      <c r="E82" s="110"/>
    </row>
    <row r="83" spans="1:5" x14ac:dyDescent="0.25">
      <c r="A83" s="105" t="s">
        <v>58</v>
      </c>
      <c r="B83" s="12"/>
      <c r="C83" s="46"/>
      <c r="D83" s="12"/>
      <c r="E83" s="111"/>
    </row>
    <row r="84" spans="1:5" x14ac:dyDescent="0.25">
      <c r="A84" s="106"/>
      <c r="B84" s="12" t="s">
        <v>118</v>
      </c>
      <c r="C84" s="46" t="s">
        <v>467</v>
      </c>
      <c r="D84" s="46" t="s">
        <v>499</v>
      </c>
      <c r="E84" s="112"/>
    </row>
    <row r="85" spans="1:5" ht="30" x14ac:dyDescent="0.25">
      <c r="A85" s="106"/>
      <c r="B85" s="12" t="s">
        <v>153</v>
      </c>
      <c r="C85" s="46" t="s">
        <v>472</v>
      </c>
      <c r="D85" s="45" t="s">
        <v>524</v>
      </c>
      <c r="E85" s="112"/>
    </row>
    <row r="86" spans="1:5" ht="30" x14ac:dyDescent="0.25">
      <c r="A86" s="106"/>
      <c r="B86" s="12" t="s">
        <v>154</v>
      </c>
      <c r="C86" s="46" t="s">
        <v>473</v>
      </c>
      <c r="D86" s="45" t="s">
        <v>525</v>
      </c>
      <c r="E86" s="112"/>
    </row>
    <row r="87" spans="1:5" ht="30" x14ac:dyDescent="0.25">
      <c r="A87" s="106"/>
      <c r="B87" s="12" t="s">
        <v>155</v>
      </c>
      <c r="C87" s="46" t="s">
        <v>474</v>
      </c>
      <c r="D87" s="46" t="s">
        <v>526</v>
      </c>
      <c r="E87" s="112"/>
    </row>
    <row r="88" spans="1:5" ht="15.75" thickBot="1" x14ac:dyDescent="0.3">
      <c r="A88" s="107"/>
      <c r="B88" s="13" t="s">
        <v>132</v>
      </c>
      <c r="C88" s="47" t="s">
        <v>471</v>
      </c>
      <c r="D88" s="47" t="s">
        <v>527</v>
      </c>
      <c r="E88" s="113"/>
    </row>
    <row r="89" spans="1:5" x14ac:dyDescent="0.25">
      <c r="A89" s="105" t="s">
        <v>156</v>
      </c>
      <c r="B89" s="12"/>
      <c r="C89" s="46"/>
      <c r="D89" s="12"/>
      <c r="E89" s="108"/>
    </row>
    <row r="90" spans="1:5" x14ac:dyDescent="0.25">
      <c r="A90" s="106"/>
      <c r="B90" s="12" t="s">
        <v>118</v>
      </c>
      <c r="C90" s="46" t="s">
        <v>467</v>
      </c>
      <c r="D90" s="46" t="s">
        <v>499</v>
      </c>
      <c r="E90" s="109"/>
    </row>
    <row r="91" spans="1:5" ht="30" x14ac:dyDescent="0.25">
      <c r="A91" s="106"/>
      <c r="B91" s="12" t="s">
        <v>157</v>
      </c>
      <c r="C91" s="46" t="s">
        <v>475</v>
      </c>
      <c r="D91" s="46" t="s">
        <v>528</v>
      </c>
      <c r="E91" s="109"/>
    </row>
    <row r="92" spans="1:5" ht="45" x14ac:dyDescent="0.25">
      <c r="A92" s="106"/>
      <c r="B92" s="12" t="s">
        <v>158</v>
      </c>
      <c r="C92" s="46" t="s">
        <v>476</v>
      </c>
      <c r="D92" s="46" t="s">
        <v>529</v>
      </c>
      <c r="E92" s="109"/>
    </row>
    <row r="93" spans="1:5" x14ac:dyDescent="0.25">
      <c r="A93" s="106"/>
      <c r="B93" s="12" t="s">
        <v>159</v>
      </c>
      <c r="C93" s="46" t="s">
        <v>477</v>
      </c>
      <c r="D93" s="46" t="s">
        <v>530</v>
      </c>
      <c r="E93" s="109"/>
    </row>
    <row r="94" spans="1:5" ht="15.75" thickBot="1" x14ac:dyDescent="0.3">
      <c r="A94" s="107"/>
      <c r="B94" s="13" t="s">
        <v>132</v>
      </c>
      <c r="C94" s="47" t="s">
        <v>471</v>
      </c>
      <c r="D94" s="47" t="s">
        <v>527</v>
      </c>
      <c r="E94" s="110"/>
    </row>
    <row r="95" spans="1:5" x14ac:dyDescent="0.25">
      <c r="A95" s="105" t="s">
        <v>60</v>
      </c>
      <c r="B95" s="12"/>
      <c r="C95" s="46"/>
      <c r="D95" s="12"/>
      <c r="E95" s="108"/>
    </row>
    <row r="96" spans="1:5" x14ac:dyDescent="0.25">
      <c r="A96" s="106"/>
      <c r="B96" s="12" t="s">
        <v>118</v>
      </c>
      <c r="C96" s="46" t="s">
        <v>467</v>
      </c>
      <c r="D96" s="46" t="s">
        <v>499</v>
      </c>
      <c r="E96" s="109"/>
    </row>
    <row r="97" spans="1:5" x14ac:dyDescent="0.25">
      <c r="A97" s="106"/>
      <c r="B97" s="12" t="s">
        <v>160</v>
      </c>
      <c r="C97" s="46" t="s">
        <v>478</v>
      </c>
      <c r="D97" s="46" t="s">
        <v>531</v>
      </c>
      <c r="E97" s="109"/>
    </row>
    <row r="98" spans="1:5" ht="30" x14ac:dyDescent="0.25">
      <c r="A98" s="106"/>
      <c r="B98" s="12" t="s">
        <v>161</v>
      </c>
      <c r="C98" s="46" t="s">
        <v>479</v>
      </c>
      <c r="D98" s="46" t="s">
        <v>532</v>
      </c>
      <c r="E98" s="109"/>
    </row>
    <row r="99" spans="1:5" ht="45" x14ac:dyDescent="0.25">
      <c r="A99" s="106"/>
      <c r="B99" s="12" t="s">
        <v>162</v>
      </c>
      <c r="C99" s="46" t="s">
        <v>480</v>
      </c>
      <c r="D99" s="46" t="s">
        <v>533</v>
      </c>
      <c r="E99" s="109"/>
    </row>
    <row r="100" spans="1:5" ht="15.75" thickBot="1" x14ac:dyDescent="0.3">
      <c r="A100" s="107"/>
      <c r="B100" s="13" t="s">
        <v>163</v>
      </c>
      <c r="C100" s="47" t="s">
        <v>481</v>
      </c>
      <c r="D100" s="47" t="s">
        <v>534</v>
      </c>
      <c r="E100" s="110"/>
    </row>
    <row r="101" spans="1:5" x14ac:dyDescent="0.25">
      <c r="A101" s="105" t="s">
        <v>61</v>
      </c>
      <c r="B101" s="12"/>
      <c r="C101" s="46"/>
      <c r="D101" s="46"/>
      <c r="E101" s="108"/>
    </row>
    <row r="102" spans="1:5" x14ac:dyDescent="0.25">
      <c r="A102" s="106"/>
      <c r="B102" s="12" t="s">
        <v>118</v>
      </c>
      <c r="C102" s="46" t="s">
        <v>467</v>
      </c>
      <c r="D102" s="46" t="s">
        <v>499</v>
      </c>
      <c r="E102" s="109"/>
    </row>
    <row r="103" spans="1:5" ht="45" x14ac:dyDescent="0.25">
      <c r="A103" s="106"/>
      <c r="B103" s="12" t="s">
        <v>164</v>
      </c>
      <c r="C103" s="46" t="s">
        <v>482</v>
      </c>
      <c r="D103" s="45" t="s">
        <v>535</v>
      </c>
      <c r="E103" s="109"/>
    </row>
    <row r="104" spans="1:5" ht="30" x14ac:dyDescent="0.25">
      <c r="A104" s="106"/>
      <c r="B104" s="12" t="s">
        <v>165</v>
      </c>
      <c r="C104" s="46" t="s">
        <v>483</v>
      </c>
      <c r="D104" s="46" t="s">
        <v>536</v>
      </c>
      <c r="E104" s="109"/>
    </row>
    <row r="105" spans="1:5" ht="45" x14ac:dyDescent="0.25">
      <c r="A105" s="106"/>
      <c r="B105" s="12" t="s">
        <v>166</v>
      </c>
      <c r="C105" s="46" t="s">
        <v>484</v>
      </c>
      <c r="D105" s="46" t="s">
        <v>537</v>
      </c>
      <c r="E105" s="109"/>
    </row>
    <row r="106" spans="1:5" ht="15.75" thickBot="1" x14ac:dyDescent="0.3">
      <c r="A106" s="107"/>
      <c r="B106" s="13" t="s">
        <v>132</v>
      </c>
      <c r="C106" s="47" t="s">
        <v>471</v>
      </c>
      <c r="D106" s="47" t="s">
        <v>527</v>
      </c>
      <c r="E106" s="110"/>
    </row>
    <row r="107" spans="1:5" x14ac:dyDescent="0.25">
      <c r="A107" s="15"/>
    </row>
    <row r="108" spans="1:5" x14ac:dyDescent="0.25">
      <c r="A108" s="15"/>
    </row>
    <row r="109" spans="1:5" x14ac:dyDescent="0.25">
      <c r="A109" s="15"/>
    </row>
    <row r="110" spans="1:5" x14ac:dyDescent="0.25">
      <c r="A110" s="16"/>
    </row>
  </sheetData>
  <sheetProtection algorithmName="SHA-512" hashValue="sXsuJ+uuDRblglksVTWZsBuJEGaxKbIH4VKOjmSYV62/JzyMuimtx/an2K0uNUDgjltYJ7UYPvExqV+aQ/954A==" saltValue="9RCfOe+wTc9ncSJBdjBEpQ==" spinCount="100000" sheet="1" objects="1" scenarios="1"/>
  <mergeCells count="30">
    <mergeCell ref="A4:A9"/>
    <mergeCell ref="E4:E9"/>
    <mergeCell ref="A10:A15"/>
    <mergeCell ref="E10:E15"/>
    <mergeCell ref="A16:A21"/>
    <mergeCell ref="E16:E21"/>
    <mergeCell ref="A22:A27"/>
    <mergeCell ref="E22:E27"/>
    <mergeCell ref="A28:A34"/>
    <mergeCell ref="E28:E34"/>
    <mergeCell ref="A40:A45"/>
    <mergeCell ref="E40:E45"/>
    <mergeCell ref="A46:A51"/>
    <mergeCell ref="E46:E51"/>
    <mergeCell ref="A52:A57"/>
    <mergeCell ref="E52:E57"/>
    <mergeCell ref="A58:A63"/>
    <mergeCell ref="E58:E63"/>
    <mergeCell ref="A64:A69"/>
    <mergeCell ref="E64:E69"/>
    <mergeCell ref="A77:A82"/>
    <mergeCell ref="E77:E82"/>
    <mergeCell ref="A83:A88"/>
    <mergeCell ref="E83:E88"/>
    <mergeCell ref="A89:A94"/>
    <mergeCell ref="E89:E94"/>
    <mergeCell ref="A95:A100"/>
    <mergeCell ref="E95:E100"/>
    <mergeCell ref="A101:A106"/>
    <mergeCell ref="E101:E106"/>
  </mergeCells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5BB19-AA55-469A-9637-C8293E6A4DC5}">
  <dimension ref="A1:E105"/>
  <sheetViews>
    <sheetView showGridLines="0" topLeftCell="A89" workbookViewId="0">
      <selection activeCell="B102" sqref="B102"/>
    </sheetView>
  </sheetViews>
  <sheetFormatPr defaultColWidth="41.5703125" defaultRowHeight="15" x14ac:dyDescent="0.25"/>
  <cols>
    <col min="2" max="4" width="45" customWidth="1"/>
  </cols>
  <sheetData>
    <row r="1" spans="1:5" ht="21" x14ac:dyDescent="0.25">
      <c r="A1" s="17" t="s">
        <v>850</v>
      </c>
    </row>
    <row r="2" spans="1:5" ht="15.75" thickBot="1" x14ac:dyDescent="0.3">
      <c r="A2" s="7" t="s">
        <v>851</v>
      </c>
    </row>
    <row r="3" spans="1:5" ht="15.75" thickBot="1" x14ac:dyDescent="0.3">
      <c r="A3" s="8" t="s">
        <v>848</v>
      </c>
      <c r="B3" s="9" t="s">
        <v>116</v>
      </c>
      <c r="C3" s="8" t="s">
        <v>436</v>
      </c>
      <c r="D3" s="8" t="s">
        <v>485</v>
      </c>
      <c r="E3" s="9" t="s">
        <v>847</v>
      </c>
    </row>
    <row r="4" spans="1:5" x14ac:dyDescent="0.25">
      <c r="A4" s="105" t="s">
        <v>117</v>
      </c>
      <c r="B4" s="11"/>
      <c r="C4" s="66" t="s">
        <v>920</v>
      </c>
      <c r="D4" s="67" t="s">
        <v>969</v>
      </c>
      <c r="E4" s="108"/>
    </row>
    <row r="5" spans="1:5" ht="30" x14ac:dyDescent="0.25">
      <c r="A5" s="106"/>
      <c r="B5" s="12" t="s">
        <v>118</v>
      </c>
      <c r="C5" s="67" t="s">
        <v>921</v>
      </c>
      <c r="D5" s="67" t="s">
        <v>970</v>
      </c>
      <c r="E5" s="109"/>
    </row>
    <row r="6" spans="1:5" ht="30" x14ac:dyDescent="0.25">
      <c r="A6" s="106"/>
      <c r="B6" s="12" t="s">
        <v>876</v>
      </c>
      <c r="C6" s="67" t="s">
        <v>922</v>
      </c>
      <c r="D6" s="67" t="s">
        <v>971</v>
      </c>
      <c r="E6" s="109"/>
    </row>
    <row r="7" spans="1:5" ht="45" x14ac:dyDescent="0.25">
      <c r="A7" s="106"/>
      <c r="B7" s="12" t="s">
        <v>120</v>
      </c>
      <c r="C7" s="67" t="s">
        <v>923</v>
      </c>
      <c r="D7" s="67" t="s">
        <v>972</v>
      </c>
      <c r="E7" s="109"/>
    </row>
    <row r="8" spans="1:5" ht="30" x14ac:dyDescent="0.25">
      <c r="A8" s="106"/>
      <c r="B8" s="12" t="s">
        <v>877</v>
      </c>
      <c r="C8" s="67" t="s">
        <v>924</v>
      </c>
      <c r="D8" s="67" t="s">
        <v>973</v>
      </c>
      <c r="E8" s="109"/>
    </row>
    <row r="9" spans="1:5" ht="15.75" thickBot="1" x14ac:dyDescent="0.3">
      <c r="A9" s="107"/>
      <c r="B9" s="13" t="s">
        <v>122</v>
      </c>
      <c r="C9" s="63"/>
      <c r="D9" s="75"/>
      <c r="E9" s="110"/>
    </row>
    <row r="10" spans="1:5" x14ac:dyDescent="0.25">
      <c r="A10" s="105" t="s">
        <v>863</v>
      </c>
      <c r="B10" s="11"/>
      <c r="C10" s="62"/>
      <c r="D10" s="66"/>
      <c r="E10" s="111"/>
    </row>
    <row r="11" spans="1:5" x14ac:dyDescent="0.25">
      <c r="A11" s="106"/>
      <c r="B11" s="12" t="s">
        <v>118</v>
      </c>
      <c r="C11" s="67" t="s">
        <v>467</v>
      </c>
      <c r="D11" s="67" t="s">
        <v>969</v>
      </c>
      <c r="E11" s="112"/>
    </row>
    <row r="12" spans="1:5" ht="30" x14ac:dyDescent="0.25">
      <c r="A12" s="106"/>
      <c r="B12" s="12" t="s">
        <v>878</v>
      </c>
      <c r="C12" s="67" t="s">
        <v>925</v>
      </c>
      <c r="D12" s="67" t="s">
        <v>974</v>
      </c>
      <c r="E12" s="112"/>
    </row>
    <row r="13" spans="1:5" ht="45" x14ac:dyDescent="0.25">
      <c r="A13" s="106"/>
      <c r="B13" s="12" t="s">
        <v>879</v>
      </c>
      <c r="C13" s="67" t="s">
        <v>926</v>
      </c>
      <c r="D13" s="67" t="s">
        <v>975</v>
      </c>
      <c r="E13" s="112"/>
    </row>
    <row r="14" spans="1:5" ht="30" x14ac:dyDescent="0.25">
      <c r="A14" s="106"/>
      <c r="B14" s="12" t="s">
        <v>880</v>
      </c>
      <c r="C14" s="67" t="s">
        <v>927</v>
      </c>
      <c r="D14" s="67" t="s">
        <v>976</v>
      </c>
      <c r="E14" s="112"/>
    </row>
    <row r="15" spans="1:5" ht="30" x14ac:dyDescent="0.25">
      <c r="A15" s="106"/>
      <c r="B15" s="12" t="s">
        <v>881</v>
      </c>
      <c r="C15" s="67" t="s">
        <v>928</v>
      </c>
      <c r="D15" s="67" t="s">
        <v>977</v>
      </c>
      <c r="E15" s="112"/>
    </row>
    <row r="16" spans="1:5" ht="15.75" thickBot="1" x14ac:dyDescent="0.3">
      <c r="A16" s="107"/>
      <c r="B16" s="14"/>
      <c r="C16" s="63"/>
      <c r="D16" s="75"/>
      <c r="E16" s="113"/>
    </row>
    <row r="17" spans="1:5" x14ac:dyDescent="0.25">
      <c r="A17" s="105" t="s">
        <v>864</v>
      </c>
      <c r="B17" s="12" t="s">
        <v>118</v>
      </c>
      <c r="C17" s="68" t="s">
        <v>467</v>
      </c>
      <c r="D17" s="68" t="s">
        <v>969</v>
      </c>
      <c r="E17" s="108"/>
    </row>
    <row r="18" spans="1:5" x14ac:dyDescent="0.25">
      <c r="A18" s="106"/>
      <c r="B18" s="12" t="s">
        <v>176</v>
      </c>
      <c r="C18" s="67" t="s">
        <v>599</v>
      </c>
      <c r="D18" s="67" t="s">
        <v>978</v>
      </c>
      <c r="E18" s="109"/>
    </row>
    <row r="19" spans="1:5" ht="45" x14ac:dyDescent="0.25">
      <c r="A19" s="106"/>
      <c r="B19" s="12" t="s">
        <v>882</v>
      </c>
      <c r="C19" s="67" t="s">
        <v>929</v>
      </c>
      <c r="D19" s="67" t="s">
        <v>979</v>
      </c>
      <c r="E19" s="109"/>
    </row>
    <row r="20" spans="1:5" ht="45" x14ac:dyDescent="0.25">
      <c r="A20" s="106"/>
      <c r="B20" s="12" t="s">
        <v>883</v>
      </c>
      <c r="C20" s="67" t="s">
        <v>930</v>
      </c>
      <c r="D20" s="67" t="s">
        <v>980</v>
      </c>
      <c r="E20" s="109"/>
    </row>
    <row r="21" spans="1:5" ht="30.75" thickBot="1" x14ac:dyDescent="0.3">
      <c r="A21" s="107"/>
      <c r="B21" s="13" t="s">
        <v>179</v>
      </c>
      <c r="C21" s="69" t="s">
        <v>931</v>
      </c>
      <c r="D21" s="69" t="s">
        <v>981</v>
      </c>
      <c r="E21" s="110"/>
    </row>
    <row r="22" spans="1:5" x14ac:dyDescent="0.25">
      <c r="A22" s="105" t="s">
        <v>865</v>
      </c>
      <c r="B22" s="12"/>
      <c r="C22" s="70"/>
      <c r="D22" s="67" t="s">
        <v>969</v>
      </c>
      <c r="E22" s="108"/>
    </row>
    <row r="23" spans="1:5" ht="30" x14ac:dyDescent="0.25">
      <c r="A23" s="106"/>
      <c r="B23" s="12" t="s">
        <v>118</v>
      </c>
      <c r="C23" s="67" t="s">
        <v>932</v>
      </c>
      <c r="D23" s="67" t="s">
        <v>982</v>
      </c>
      <c r="E23" s="109"/>
    </row>
    <row r="24" spans="1:5" ht="30" x14ac:dyDescent="0.25">
      <c r="A24" s="106"/>
      <c r="B24" s="12" t="s">
        <v>884</v>
      </c>
      <c r="C24" s="67" t="s">
        <v>933</v>
      </c>
      <c r="D24" s="67" t="s">
        <v>983</v>
      </c>
      <c r="E24" s="109"/>
    </row>
    <row r="25" spans="1:5" ht="60" x14ac:dyDescent="0.25">
      <c r="A25" s="106"/>
      <c r="B25" s="12" t="s">
        <v>130</v>
      </c>
      <c r="C25" s="67" t="s">
        <v>934</v>
      </c>
      <c r="D25" s="67" t="s">
        <v>984</v>
      </c>
      <c r="E25" s="109"/>
    </row>
    <row r="26" spans="1:5" ht="60" x14ac:dyDescent="0.25">
      <c r="A26" s="106"/>
      <c r="B26" s="12" t="s">
        <v>885</v>
      </c>
      <c r="C26" s="67" t="s">
        <v>935</v>
      </c>
      <c r="D26" s="67" t="s">
        <v>973</v>
      </c>
      <c r="E26" s="109"/>
    </row>
    <row r="27" spans="1:5" ht="15.75" thickBot="1" x14ac:dyDescent="0.3">
      <c r="A27" s="107"/>
      <c r="B27" s="13" t="s">
        <v>132</v>
      </c>
      <c r="C27" s="69" t="s">
        <v>924</v>
      </c>
      <c r="D27" s="75"/>
      <c r="E27" s="110"/>
    </row>
    <row r="28" spans="1:5" x14ac:dyDescent="0.25">
      <c r="A28" s="105" t="s">
        <v>49</v>
      </c>
      <c r="B28" s="11"/>
      <c r="C28" s="62"/>
      <c r="D28" s="66"/>
      <c r="E28" s="108"/>
    </row>
    <row r="29" spans="1:5" x14ac:dyDescent="0.25">
      <c r="A29" s="106"/>
      <c r="B29" s="12" t="s">
        <v>118</v>
      </c>
      <c r="C29" s="67" t="s">
        <v>467</v>
      </c>
      <c r="D29" s="67" t="s">
        <v>969</v>
      </c>
      <c r="E29" s="109"/>
    </row>
    <row r="30" spans="1:5" ht="45" x14ac:dyDescent="0.25">
      <c r="A30" s="106"/>
      <c r="B30" s="12" t="s">
        <v>886</v>
      </c>
      <c r="C30" s="67" t="s">
        <v>936</v>
      </c>
      <c r="D30" s="67" t="s">
        <v>985</v>
      </c>
      <c r="E30" s="109"/>
    </row>
    <row r="31" spans="1:5" ht="30" x14ac:dyDescent="0.25">
      <c r="A31" s="106"/>
      <c r="B31" s="12" t="s">
        <v>887</v>
      </c>
      <c r="C31" s="67" t="s">
        <v>937</v>
      </c>
      <c r="D31" s="67" t="s">
        <v>986</v>
      </c>
      <c r="E31" s="109"/>
    </row>
    <row r="32" spans="1:5" ht="45" x14ac:dyDescent="0.25">
      <c r="A32" s="106"/>
      <c r="B32" s="12" t="s">
        <v>888</v>
      </c>
      <c r="C32" s="67" t="s">
        <v>938</v>
      </c>
      <c r="D32" s="67" t="s">
        <v>987</v>
      </c>
      <c r="E32" s="109"/>
    </row>
    <row r="33" spans="1:5" ht="30" x14ac:dyDescent="0.25">
      <c r="A33" s="106"/>
      <c r="B33" s="12" t="s">
        <v>132</v>
      </c>
      <c r="C33" s="67" t="s">
        <v>471</v>
      </c>
      <c r="D33" s="67" t="s">
        <v>988</v>
      </c>
      <c r="E33" s="109"/>
    </row>
    <row r="34" spans="1:5" ht="15.75" thickBot="1" x14ac:dyDescent="0.3">
      <c r="A34" s="107"/>
      <c r="B34" s="14"/>
      <c r="C34" s="63"/>
      <c r="D34" s="75"/>
      <c r="E34" s="110"/>
    </row>
    <row r="35" spans="1:5" x14ac:dyDescent="0.25">
      <c r="A35" s="7"/>
      <c r="C35" s="71"/>
      <c r="D35" s="76"/>
    </row>
    <row r="36" spans="1:5" x14ac:dyDescent="0.25">
      <c r="A36" s="7"/>
      <c r="C36" s="71"/>
      <c r="D36" s="76"/>
    </row>
    <row r="37" spans="1:5" x14ac:dyDescent="0.25">
      <c r="A37" s="7"/>
      <c r="C37" s="71"/>
      <c r="D37" s="76"/>
    </row>
    <row r="38" spans="1:5" ht="15.75" thickBot="1" x14ac:dyDescent="0.3">
      <c r="A38" s="7" t="s">
        <v>852</v>
      </c>
    </row>
    <row r="39" spans="1:5" ht="15.75" thickBot="1" x14ac:dyDescent="0.3">
      <c r="A39" s="8" t="s">
        <v>848</v>
      </c>
      <c r="B39" s="9" t="s">
        <v>116</v>
      </c>
      <c r="C39" s="8" t="s">
        <v>436</v>
      </c>
      <c r="D39" s="8" t="s">
        <v>485</v>
      </c>
      <c r="E39" s="9" t="s">
        <v>847</v>
      </c>
    </row>
    <row r="40" spans="1:5" x14ac:dyDescent="0.25">
      <c r="A40" s="105" t="s">
        <v>866</v>
      </c>
      <c r="B40" s="11"/>
      <c r="C40" s="73"/>
      <c r="D40" s="58" t="s">
        <v>969</v>
      </c>
      <c r="E40" s="108"/>
    </row>
    <row r="41" spans="1:5" ht="30" x14ac:dyDescent="0.25">
      <c r="A41" s="106"/>
      <c r="B41" s="12" t="s">
        <v>118</v>
      </c>
      <c r="C41" s="58" t="s">
        <v>932</v>
      </c>
      <c r="D41" s="58" t="s">
        <v>989</v>
      </c>
      <c r="E41" s="109"/>
    </row>
    <row r="42" spans="1:5" ht="45" x14ac:dyDescent="0.25">
      <c r="A42" s="106"/>
      <c r="B42" s="12" t="s">
        <v>889</v>
      </c>
      <c r="C42" s="58" t="s">
        <v>939</v>
      </c>
      <c r="D42" s="58" t="s">
        <v>990</v>
      </c>
      <c r="E42" s="109"/>
    </row>
    <row r="43" spans="1:5" ht="60" x14ac:dyDescent="0.25">
      <c r="A43" s="106"/>
      <c r="B43" s="12" t="s">
        <v>890</v>
      </c>
      <c r="C43" s="58" t="s">
        <v>940</v>
      </c>
      <c r="D43" s="58" t="s">
        <v>991</v>
      </c>
      <c r="E43" s="109"/>
    </row>
    <row r="44" spans="1:5" ht="45" x14ac:dyDescent="0.25">
      <c r="A44" s="106"/>
      <c r="B44" s="12" t="s">
        <v>891</v>
      </c>
      <c r="C44" s="58" t="s">
        <v>941</v>
      </c>
      <c r="D44" s="58" t="s">
        <v>995</v>
      </c>
      <c r="E44" s="109"/>
    </row>
    <row r="45" spans="1:5" ht="15.75" thickBot="1" x14ac:dyDescent="0.3">
      <c r="A45" s="107"/>
      <c r="B45" s="13" t="s">
        <v>163</v>
      </c>
      <c r="C45" s="72" t="s">
        <v>942</v>
      </c>
      <c r="D45" s="77"/>
      <c r="E45" s="110"/>
    </row>
    <row r="46" spans="1:5" x14ac:dyDescent="0.25">
      <c r="A46" s="105" t="s">
        <v>52</v>
      </c>
      <c r="B46" s="12"/>
      <c r="C46" s="74"/>
      <c r="D46" s="58" t="s">
        <v>969</v>
      </c>
      <c r="E46" s="111"/>
    </row>
    <row r="47" spans="1:5" ht="45" x14ac:dyDescent="0.25">
      <c r="A47" s="106"/>
      <c r="B47" s="12" t="s">
        <v>118</v>
      </c>
      <c r="C47" s="58" t="s">
        <v>932</v>
      </c>
      <c r="D47" s="58" t="s">
        <v>992</v>
      </c>
      <c r="E47" s="112"/>
    </row>
    <row r="48" spans="1:5" ht="45" x14ac:dyDescent="0.25">
      <c r="A48" s="106"/>
      <c r="B48" s="12" t="s">
        <v>892</v>
      </c>
      <c r="C48" s="58" t="s">
        <v>943</v>
      </c>
      <c r="D48" s="58" t="s">
        <v>993</v>
      </c>
      <c r="E48" s="112"/>
    </row>
    <row r="49" spans="1:5" ht="30" x14ac:dyDescent="0.25">
      <c r="A49" s="106"/>
      <c r="B49" s="12" t="s">
        <v>893</v>
      </c>
      <c r="C49" s="58" t="s">
        <v>944</v>
      </c>
      <c r="D49" s="58" t="s">
        <v>994</v>
      </c>
      <c r="E49" s="112"/>
    </row>
    <row r="50" spans="1:5" ht="30" x14ac:dyDescent="0.25">
      <c r="A50" s="106"/>
      <c r="B50" s="12" t="s">
        <v>894</v>
      </c>
      <c r="C50" s="58" t="s">
        <v>945</v>
      </c>
      <c r="D50" s="58" t="s">
        <v>995</v>
      </c>
      <c r="E50" s="112"/>
    </row>
    <row r="51" spans="1:5" ht="15.75" thickBot="1" x14ac:dyDescent="0.3">
      <c r="A51" s="107"/>
      <c r="B51" s="13" t="s">
        <v>163</v>
      </c>
      <c r="C51" s="72" t="s">
        <v>942</v>
      </c>
      <c r="D51" s="78"/>
      <c r="E51" s="113"/>
    </row>
    <row r="52" spans="1:5" x14ac:dyDescent="0.25">
      <c r="A52" s="105" t="s">
        <v>867</v>
      </c>
      <c r="B52" s="12"/>
      <c r="C52" s="74"/>
      <c r="D52" s="79"/>
      <c r="E52" s="108"/>
    </row>
    <row r="53" spans="1:5" x14ac:dyDescent="0.25">
      <c r="A53" s="106"/>
      <c r="B53" s="12" t="s">
        <v>118</v>
      </c>
      <c r="C53" s="58" t="s">
        <v>932</v>
      </c>
      <c r="D53" s="58" t="s">
        <v>969</v>
      </c>
      <c r="E53" s="109"/>
    </row>
    <row r="54" spans="1:5" ht="45" x14ac:dyDescent="0.25">
      <c r="A54" s="106"/>
      <c r="B54" s="12" t="s">
        <v>895</v>
      </c>
      <c r="C54" s="58" t="s">
        <v>946</v>
      </c>
      <c r="D54" s="58" t="s">
        <v>996</v>
      </c>
      <c r="E54" s="109"/>
    </row>
    <row r="55" spans="1:5" ht="45" x14ac:dyDescent="0.25">
      <c r="A55" s="106"/>
      <c r="B55" s="12" t="s">
        <v>896</v>
      </c>
      <c r="C55" s="58" t="s">
        <v>947</v>
      </c>
      <c r="D55" s="58" t="s">
        <v>997</v>
      </c>
      <c r="E55" s="109"/>
    </row>
    <row r="56" spans="1:5" ht="45" x14ac:dyDescent="0.25">
      <c r="A56" s="106"/>
      <c r="B56" s="12" t="s">
        <v>897</v>
      </c>
      <c r="C56" s="58" t="s">
        <v>948</v>
      </c>
      <c r="D56" s="58" t="s">
        <v>998</v>
      </c>
      <c r="E56" s="109"/>
    </row>
    <row r="57" spans="1:5" ht="30.75" thickBot="1" x14ac:dyDescent="0.3">
      <c r="A57" s="107"/>
      <c r="B57" s="13" t="s">
        <v>163</v>
      </c>
      <c r="C57" s="72" t="s">
        <v>942</v>
      </c>
      <c r="D57" s="72" t="s">
        <v>995</v>
      </c>
      <c r="E57" s="110"/>
    </row>
    <row r="58" spans="1:5" x14ac:dyDescent="0.25">
      <c r="A58" s="105" t="s">
        <v>868</v>
      </c>
      <c r="B58" s="12"/>
      <c r="C58" s="74"/>
      <c r="D58" s="80"/>
      <c r="E58" s="108"/>
    </row>
    <row r="59" spans="1:5" x14ac:dyDescent="0.25">
      <c r="A59" s="106"/>
      <c r="B59" s="12" t="s">
        <v>118</v>
      </c>
      <c r="C59" s="58" t="s">
        <v>932</v>
      </c>
      <c r="D59" s="58" t="s">
        <v>969</v>
      </c>
      <c r="E59" s="109"/>
    </row>
    <row r="60" spans="1:5" ht="45" x14ac:dyDescent="0.25">
      <c r="A60" s="106"/>
      <c r="B60" s="12" t="s">
        <v>898</v>
      </c>
      <c r="C60" s="58" t="s">
        <v>949</v>
      </c>
      <c r="D60" s="58" t="s">
        <v>999</v>
      </c>
      <c r="E60" s="109"/>
    </row>
    <row r="61" spans="1:5" ht="30" x14ac:dyDescent="0.25">
      <c r="A61" s="106"/>
      <c r="B61" s="12" t="s">
        <v>899</v>
      </c>
      <c r="C61" s="58" t="s">
        <v>950</v>
      </c>
      <c r="D61" s="58" t="s">
        <v>1000</v>
      </c>
      <c r="E61" s="109"/>
    </row>
    <row r="62" spans="1:5" ht="30" x14ac:dyDescent="0.25">
      <c r="A62" s="106"/>
      <c r="B62" s="12" t="s">
        <v>900</v>
      </c>
      <c r="C62" s="58" t="s">
        <v>951</v>
      </c>
      <c r="D62" s="58" t="s">
        <v>1001</v>
      </c>
      <c r="E62" s="109"/>
    </row>
    <row r="63" spans="1:5" ht="30.75" thickBot="1" x14ac:dyDescent="0.3">
      <c r="A63" s="107"/>
      <c r="B63" s="13" t="s">
        <v>901</v>
      </c>
      <c r="C63" s="72" t="s">
        <v>952</v>
      </c>
      <c r="D63" s="72" t="s">
        <v>1002</v>
      </c>
      <c r="E63" s="110"/>
    </row>
    <row r="64" spans="1:5" x14ac:dyDescent="0.25">
      <c r="A64" s="105" t="s">
        <v>869</v>
      </c>
      <c r="B64" s="12" t="s">
        <v>118</v>
      </c>
      <c r="C64" s="58" t="s">
        <v>932</v>
      </c>
      <c r="D64" s="58" t="s">
        <v>969</v>
      </c>
      <c r="E64" s="108"/>
    </row>
    <row r="65" spans="1:5" ht="30" x14ac:dyDescent="0.25">
      <c r="A65" s="106"/>
      <c r="B65" s="12" t="s">
        <v>902</v>
      </c>
      <c r="C65" s="58" t="s">
        <v>953</v>
      </c>
      <c r="D65" s="58" t="s">
        <v>1003</v>
      </c>
      <c r="E65" s="109"/>
    </row>
    <row r="66" spans="1:5" ht="30" x14ac:dyDescent="0.25">
      <c r="A66" s="106"/>
      <c r="B66" s="12" t="s">
        <v>903</v>
      </c>
      <c r="C66" s="58" t="s">
        <v>954</v>
      </c>
      <c r="D66" s="58" t="s">
        <v>1004</v>
      </c>
      <c r="E66" s="109"/>
    </row>
    <row r="67" spans="1:5" ht="45" x14ac:dyDescent="0.25">
      <c r="A67" s="106"/>
      <c r="B67" s="12" t="s">
        <v>904</v>
      </c>
      <c r="C67" s="58" t="s">
        <v>955</v>
      </c>
      <c r="D67" s="58" t="s">
        <v>1005</v>
      </c>
      <c r="E67" s="109"/>
    </row>
    <row r="68" spans="1:5" ht="30.75" thickBot="1" x14ac:dyDescent="0.3">
      <c r="A68" s="107"/>
      <c r="B68" s="13" t="s">
        <v>163</v>
      </c>
      <c r="C68" s="72" t="s">
        <v>942</v>
      </c>
      <c r="D68" s="72" t="s">
        <v>995</v>
      </c>
      <c r="E68" s="110"/>
    </row>
    <row r="69" spans="1:5" x14ac:dyDescent="0.25">
      <c r="A69" s="15"/>
      <c r="D69" s="12"/>
    </row>
    <row r="70" spans="1:5" x14ac:dyDescent="0.25">
      <c r="A70" s="15"/>
      <c r="D70" s="12"/>
    </row>
    <row r="71" spans="1:5" ht="15.75" thickBot="1" x14ac:dyDescent="0.3">
      <c r="A71" s="7" t="s">
        <v>853</v>
      </c>
      <c r="D71" s="12"/>
    </row>
    <row r="72" spans="1:5" ht="15.75" thickBot="1" x14ac:dyDescent="0.3">
      <c r="A72" s="8" t="s">
        <v>848</v>
      </c>
      <c r="B72" s="9" t="s">
        <v>116</v>
      </c>
      <c r="C72" s="8" t="s">
        <v>436</v>
      </c>
      <c r="D72" s="8" t="s">
        <v>485</v>
      </c>
      <c r="E72" s="9" t="s">
        <v>847</v>
      </c>
    </row>
    <row r="73" spans="1:5" ht="15.75" x14ac:dyDescent="0.25">
      <c r="A73" s="10" t="s">
        <v>905</v>
      </c>
      <c r="B73" s="12" t="s">
        <v>118</v>
      </c>
      <c r="C73" s="68" t="s">
        <v>932</v>
      </c>
      <c r="D73" s="68" t="s">
        <v>969</v>
      </c>
      <c r="E73" s="108"/>
    </row>
    <row r="74" spans="1:5" ht="45" x14ac:dyDescent="0.25">
      <c r="A74" s="10" t="s">
        <v>906</v>
      </c>
      <c r="B74" s="12" t="s">
        <v>907</v>
      </c>
      <c r="C74" s="67" t="s">
        <v>956</v>
      </c>
      <c r="D74" s="67" t="s">
        <v>1006</v>
      </c>
      <c r="E74" s="109"/>
    </row>
    <row r="75" spans="1:5" ht="30" x14ac:dyDescent="0.25">
      <c r="A75" s="19"/>
      <c r="B75" s="12" t="s">
        <v>908</v>
      </c>
      <c r="C75" s="67" t="s">
        <v>957</v>
      </c>
      <c r="D75" s="67" t="s">
        <v>1007</v>
      </c>
      <c r="E75" s="109"/>
    </row>
    <row r="76" spans="1:5" ht="60" x14ac:dyDescent="0.25">
      <c r="A76" s="19"/>
      <c r="B76" s="12" t="s">
        <v>909</v>
      </c>
      <c r="C76" s="67" t="s">
        <v>958</v>
      </c>
      <c r="D76" s="67" t="s">
        <v>1008</v>
      </c>
      <c r="E76" s="109"/>
    </row>
    <row r="77" spans="1:5" ht="30.75" thickBot="1" x14ac:dyDescent="0.3">
      <c r="A77" s="20"/>
      <c r="B77" s="13" t="s">
        <v>163</v>
      </c>
      <c r="C77" s="69" t="s">
        <v>942</v>
      </c>
      <c r="D77" s="69" t="s">
        <v>995</v>
      </c>
      <c r="E77" s="110"/>
    </row>
    <row r="78" spans="1:5" x14ac:dyDescent="0.25">
      <c r="A78" s="105" t="s">
        <v>871</v>
      </c>
      <c r="B78" s="12"/>
      <c r="C78" s="67"/>
      <c r="D78" s="67"/>
      <c r="E78" s="111"/>
    </row>
    <row r="79" spans="1:5" x14ac:dyDescent="0.25">
      <c r="A79" s="106"/>
      <c r="B79" s="12" t="s">
        <v>118</v>
      </c>
      <c r="C79" s="67" t="s">
        <v>932</v>
      </c>
      <c r="D79" s="67" t="s">
        <v>969</v>
      </c>
      <c r="E79" s="112"/>
    </row>
    <row r="80" spans="1:5" ht="30" x14ac:dyDescent="0.25">
      <c r="A80" s="106"/>
      <c r="B80" s="12" t="s">
        <v>910</v>
      </c>
      <c r="C80" s="67" t="s">
        <v>959</v>
      </c>
      <c r="D80" s="67" t="s">
        <v>1009</v>
      </c>
      <c r="E80" s="112"/>
    </row>
    <row r="81" spans="1:5" ht="45" x14ac:dyDescent="0.25">
      <c r="A81" s="106"/>
      <c r="B81" s="12" t="s">
        <v>911</v>
      </c>
      <c r="C81" s="67" t="s">
        <v>960</v>
      </c>
      <c r="D81" s="67" t="s">
        <v>1010</v>
      </c>
      <c r="E81" s="112"/>
    </row>
    <row r="82" spans="1:5" ht="45" x14ac:dyDescent="0.25">
      <c r="A82" s="106"/>
      <c r="B82" s="12" t="s">
        <v>912</v>
      </c>
      <c r="C82" s="67" t="s">
        <v>961</v>
      </c>
      <c r="D82" s="67" t="s">
        <v>1011</v>
      </c>
      <c r="E82" s="112"/>
    </row>
    <row r="83" spans="1:5" x14ac:dyDescent="0.25">
      <c r="A83" s="106"/>
      <c r="B83" s="12" t="s">
        <v>913</v>
      </c>
      <c r="C83" s="67" t="s">
        <v>962</v>
      </c>
      <c r="D83" s="67" t="s">
        <v>1012</v>
      </c>
      <c r="E83" s="112"/>
    </row>
    <row r="84" spans="1:5" ht="15.75" thickBot="1" x14ac:dyDescent="0.3">
      <c r="A84" s="107"/>
      <c r="B84" s="14"/>
      <c r="C84" s="75"/>
      <c r="D84" s="75"/>
      <c r="E84" s="113"/>
    </row>
    <row r="85" spans="1:5" x14ac:dyDescent="0.25">
      <c r="A85" s="105" t="s">
        <v>872</v>
      </c>
      <c r="B85" s="12"/>
      <c r="C85" s="68"/>
      <c r="D85" s="68"/>
      <c r="E85" s="108"/>
    </row>
    <row r="86" spans="1:5" x14ac:dyDescent="0.25">
      <c r="A86" s="106"/>
      <c r="B86" s="12" t="s">
        <v>118</v>
      </c>
      <c r="C86" s="67" t="s">
        <v>932</v>
      </c>
      <c r="D86" s="67" t="s">
        <v>969</v>
      </c>
      <c r="E86" s="109"/>
    </row>
    <row r="87" spans="1:5" x14ac:dyDescent="0.25">
      <c r="A87" s="106"/>
      <c r="B87" s="12" t="s">
        <v>914</v>
      </c>
      <c r="C87" s="67" t="s">
        <v>963</v>
      </c>
      <c r="D87" s="67" t="s">
        <v>1013</v>
      </c>
      <c r="E87" s="109"/>
    </row>
    <row r="88" spans="1:5" ht="30" x14ac:dyDescent="0.25">
      <c r="A88" s="106"/>
      <c r="B88" s="12" t="s">
        <v>194</v>
      </c>
      <c r="C88" s="67" t="s">
        <v>957</v>
      </c>
      <c r="D88" s="67" t="s">
        <v>1007</v>
      </c>
      <c r="E88" s="109"/>
    </row>
    <row r="89" spans="1:5" ht="45" x14ac:dyDescent="0.25">
      <c r="A89" s="106"/>
      <c r="B89" s="12" t="s">
        <v>915</v>
      </c>
      <c r="C89" s="67" t="s">
        <v>964</v>
      </c>
      <c r="D89" s="67" t="s">
        <v>1014</v>
      </c>
      <c r="E89" s="109"/>
    </row>
    <row r="90" spans="1:5" ht="33.75" customHeight="1" thickBot="1" x14ac:dyDescent="0.3">
      <c r="A90" s="107"/>
      <c r="B90" s="13" t="s">
        <v>163</v>
      </c>
      <c r="C90" s="69" t="s">
        <v>942</v>
      </c>
      <c r="D90" s="69" t="s">
        <v>995</v>
      </c>
      <c r="E90" s="110"/>
    </row>
    <row r="91" spans="1:5" x14ac:dyDescent="0.25">
      <c r="A91" s="105" t="s">
        <v>873</v>
      </c>
      <c r="B91" s="12"/>
      <c r="C91" s="67" t="s">
        <v>932</v>
      </c>
      <c r="D91" s="67"/>
      <c r="E91" s="108"/>
    </row>
    <row r="92" spans="1:5" ht="30" x14ac:dyDescent="0.25">
      <c r="A92" s="106"/>
      <c r="B92" s="12" t="s">
        <v>118</v>
      </c>
      <c r="C92" s="67" t="s">
        <v>965</v>
      </c>
      <c r="D92" s="67" t="s">
        <v>969</v>
      </c>
      <c r="E92" s="109"/>
    </row>
    <row r="93" spans="1:5" ht="30" x14ac:dyDescent="0.25">
      <c r="A93" s="106"/>
      <c r="B93" s="12" t="s">
        <v>916</v>
      </c>
      <c r="C93" s="67" t="s">
        <v>957</v>
      </c>
      <c r="D93" s="67" t="s">
        <v>1015</v>
      </c>
      <c r="E93" s="109"/>
    </row>
    <row r="94" spans="1:5" ht="45" x14ac:dyDescent="0.25">
      <c r="A94" s="106"/>
      <c r="B94" s="12" t="s">
        <v>194</v>
      </c>
      <c r="C94" s="67" t="s">
        <v>966</v>
      </c>
      <c r="D94" s="67" t="s">
        <v>1007</v>
      </c>
      <c r="E94" s="109"/>
    </row>
    <row r="95" spans="1:5" ht="60" x14ac:dyDescent="0.25">
      <c r="A95" s="106"/>
      <c r="B95" s="12" t="s">
        <v>917</v>
      </c>
      <c r="C95" s="67" t="s">
        <v>924</v>
      </c>
      <c r="D95" s="67" t="s">
        <v>1016</v>
      </c>
      <c r="E95" s="109"/>
    </row>
    <row r="96" spans="1:5" ht="42" customHeight="1" thickBot="1" x14ac:dyDescent="0.3">
      <c r="A96" s="107"/>
      <c r="B96" s="13" t="s">
        <v>132</v>
      </c>
      <c r="C96" s="75"/>
      <c r="D96" s="67" t="s">
        <v>973</v>
      </c>
      <c r="E96" s="110"/>
    </row>
    <row r="97" spans="1:5" x14ac:dyDescent="0.25">
      <c r="A97" s="105" t="s">
        <v>874</v>
      </c>
      <c r="B97" s="12"/>
      <c r="C97" s="68"/>
      <c r="D97" s="68"/>
      <c r="E97" s="108"/>
    </row>
    <row r="98" spans="1:5" x14ac:dyDescent="0.25">
      <c r="A98" s="106"/>
      <c r="B98" s="12" t="s">
        <v>118</v>
      </c>
      <c r="C98" s="67" t="s">
        <v>932</v>
      </c>
      <c r="D98" s="67" t="s">
        <v>969</v>
      </c>
      <c r="E98" s="109"/>
    </row>
    <row r="99" spans="1:5" ht="30" x14ac:dyDescent="0.25">
      <c r="A99" s="106"/>
      <c r="B99" s="12" t="s">
        <v>918</v>
      </c>
      <c r="C99" s="67" t="s">
        <v>967</v>
      </c>
      <c r="D99" s="67" t="s">
        <v>1017</v>
      </c>
      <c r="E99" s="109"/>
    </row>
    <row r="100" spans="1:5" ht="30" x14ac:dyDescent="0.25">
      <c r="A100" s="106"/>
      <c r="B100" s="12" t="s">
        <v>194</v>
      </c>
      <c r="C100" s="67" t="s">
        <v>957</v>
      </c>
      <c r="D100" s="67" t="s">
        <v>1007</v>
      </c>
      <c r="E100" s="109"/>
    </row>
    <row r="101" spans="1:5" ht="45" x14ac:dyDescent="0.25">
      <c r="A101" s="106"/>
      <c r="B101" s="12" t="s">
        <v>919</v>
      </c>
      <c r="C101" s="67" t="s">
        <v>968</v>
      </c>
      <c r="D101" s="67" t="s">
        <v>1018</v>
      </c>
      <c r="E101" s="109"/>
    </row>
    <row r="102" spans="1:5" ht="39" customHeight="1" thickBot="1" x14ac:dyDescent="0.3">
      <c r="A102" s="107"/>
      <c r="B102" s="13" t="s">
        <v>163</v>
      </c>
      <c r="C102" s="69" t="s">
        <v>942</v>
      </c>
      <c r="D102" s="69" t="s">
        <v>995</v>
      </c>
      <c r="E102" s="110"/>
    </row>
    <row r="103" spans="1:5" x14ac:dyDescent="0.25">
      <c r="A103" s="15"/>
    </row>
    <row r="104" spans="1:5" x14ac:dyDescent="0.25">
      <c r="A104" s="15"/>
    </row>
    <row r="105" spans="1:5" x14ac:dyDescent="0.25">
      <c r="A105" s="15"/>
    </row>
  </sheetData>
  <sheetProtection algorithmName="SHA-512" hashValue="yWdc5lOPwMENPz4ey5wsfVO0xFcHhGUgIsdA1RI35N4yuYAuMIqwNUUMIOT7f0MRRdmfVvSAS15Sl6/o6Al9Pw==" saltValue="uD2jboBybeYOIsOS+HDIvQ==" spinCount="100000" sheet="1" objects="1" scenarios="1"/>
  <mergeCells count="29">
    <mergeCell ref="A97:A102"/>
    <mergeCell ref="E97:E102"/>
    <mergeCell ref="A64:A68"/>
    <mergeCell ref="E64:E68"/>
    <mergeCell ref="E73:E77"/>
    <mergeCell ref="A78:A84"/>
    <mergeCell ref="E78:E84"/>
    <mergeCell ref="A85:A90"/>
    <mergeCell ref="E85:E90"/>
    <mergeCell ref="A91:A96"/>
    <mergeCell ref="E91:E96"/>
    <mergeCell ref="A58:A63"/>
    <mergeCell ref="E58:E63"/>
    <mergeCell ref="A40:A45"/>
    <mergeCell ref="E40:E45"/>
    <mergeCell ref="A46:A51"/>
    <mergeCell ref="E46:E51"/>
    <mergeCell ref="A10:A16"/>
    <mergeCell ref="A4:A9"/>
    <mergeCell ref="E4:E9"/>
    <mergeCell ref="E10:E16"/>
    <mergeCell ref="A52:A57"/>
    <mergeCell ref="E52:E57"/>
    <mergeCell ref="A17:A21"/>
    <mergeCell ref="E17:E21"/>
    <mergeCell ref="A22:A27"/>
    <mergeCell ref="E22:E27"/>
    <mergeCell ref="A28:A34"/>
    <mergeCell ref="E28:E34"/>
  </mergeCells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0C04F0-DF38-4475-BEAA-AE614CAB824A}">
  <sheetPr codeName="List4"/>
  <dimension ref="A1:Y96"/>
  <sheetViews>
    <sheetView topLeftCell="A48" zoomScaleNormal="100" workbookViewId="0">
      <selection activeCell="G73" sqref="G73"/>
    </sheetView>
  </sheetViews>
  <sheetFormatPr defaultRowHeight="15" x14ac:dyDescent="0.25"/>
  <cols>
    <col min="2" max="2" width="10.140625" bestFit="1" customWidth="1"/>
    <col min="5" max="5" width="23.28515625" bestFit="1" customWidth="1"/>
    <col min="6" max="6" width="21.42578125" style="1" customWidth="1"/>
    <col min="7" max="7" width="20.42578125" style="1" customWidth="1"/>
    <col min="8" max="9" width="23.5703125" customWidth="1"/>
    <col min="10" max="10" width="23" customWidth="1"/>
    <col min="11" max="11" width="23" bestFit="1" customWidth="1"/>
    <col min="12" max="13" width="23.5703125" customWidth="1"/>
    <col min="14" max="14" width="22.42578125" bestFit="1" customWidth="1"/>
    <col min="15" max="15" width="20.42578125" bestFit="1" customWidth="1"/>
    <col min="16" max="16" width="25.7109375" bestFit="1" customWidth="1"/>
    <col min="17" max="17" width="46.5703125" bestFit="1" customWidth="1"/>
    <col min="18" max="18" width="22.7109375" customWidth="1"/>
    <col min="19" max="19" width="18.28515625" customWidth="1"/>
  </cols>
  <sheetData>
    <row r="1" spans="1:10" x14ac:dyDescent="0.25">
      <c r="A1" t="s">
        <v>857</v>
      </c>
      <c r="B1" s="64" t="s">
        <v>1019</v>
      </c>
    </row>
    <row r="2" spans="1:10" x14ac:dyDescent="0.25">
      <c r="A2" t="s">
        <v>858</v>
      </c>
      <c r="B2" s="65">
        <v>45400</v>
      </c>
    </row>
    <row r="3" spans="1:10" x14ac:dyDescent="0.25">
      <c r="B3" t="s">
        <v>326</v>
      </c>
      <c r="E3" t="s">
        <v>2</v>
      </c>
      <c r="F3" s="37">
        <v>1</v>
      </c>
      <c r="G3" s="1" t="s">
        <v>1</v>
      </c>
      <c r="H3" s="37">
        <v>1</v>
      </c>
      <c r="I3" s="1" t="s">
        <v>3</v>
      </c>
      <c r="J3" s="37">
        <v>1</v>
      </c>
    </row>
    <row r="4" spans="1:10" x14ac:dyDescent="0.25">
      <c r="B4" t="s">
        <v>327</v>
      </c>
      <c r="C4">
        <v>1</v>
      </c>
      <c r="E4" s="33" t="str">
        <f>VLOOKUP(Překlad!A3,Překlad!A2:C55,Seznam!C9,FALSE)</f>
        <v>vyberte ze seznamu →</v>
      </c>
      <c r="F4" s="36">
        <v>1</v>
      </c>
      <c r="G4" t="str">
        <f>VLOOKUP(Překlad!A3,Překlad!A2:C55,Seznam!C9,FALSE)</f>
        <v>vyberte ze seznamu →</v>
      </c>
      <c r="H4" s="36">
        <v>1</v>
      </c>
      <c r="I4" t="str">
        <f>VLOOKUP(Překlad!A3,Překlad!A2:C55,Seznam!C9,FALSE)</f>
        <v>vyberte ze seznamu →</v>
      </c>
      <c r="J4" s="36">
        <v>1</v>
      </c>
    </row>
    <row r="5" spans="1:10" x14ac:dyDescent="0.25">
      <c r="B5" t="s">
        <v>328</v>
      </c>
      <c r="C5">
        <v>2</v>
      </c>
      <c r="E5" t="s">
        <v>85</v>
      </c>
      <c r="F5" s="6">
        <v>2</v>
      </c>
      <c r="G5" s="1" t="str">
        <f>VLOOKUP(Překlad!A12,Překlad!$A$1:$C$689,Seznam!$C$9,FALSE)</f>
        <v>Amatéři</v>
      </c>
      <c r="H5" s="6">
        <v>2</v>
      </c>
      <c r="I5" s="1" t="str">
        <f>VLOOKUP(Překlad!A15,Překlad!$A$1:$C$689,Seznam!$C$9,FALSE)</f>
        <v>Děti (7-12let)</v>
      </c>
      <c r="J5" s="6">
        <v>2</v>
      </c>
    </row>
    <row r="6" spans="1:10" x14ac:dyDescent="0.25">
      <c r="B6" t="s">
        <v>329</v>
      </c>
      <c r="C6">
        <v>3</v>
      </c>
      <c r="E6" t="s">
        <v>1020</v>
      </c>
      <c r="F6" s="6">
        <v>3</v>
      </c>
      <c r="G6" s="1" t="str">
        <f>VLOOKUP(Překlad!A13,Překlad!$A$1:$C$689,Seznam!$C$9,FALSE)</f>
        <v>Profesionálové</v>
      </c>
      <c r="H6" s="6">
        <v>3</v>
      </c>
      <c r="I6" s="1" t="str">
        <f>VLOOKUP(Překlad!A16,Překlad!$A$1:$C$689,Seznam!$C$9,FALSE)</f>
        <v>Junioři (13-17let)</v>
      </c>
      <c r="J6" s="6">
        <v>3</v>
      </c>
    </row>
    <row r="7" spans="1:10" x14ac:dyDescent="0.25">
      <c r="E7" t="s">
        <v>86</v>
      </c>
      <c r="F7" s="6">
        <v>4</v>
      </c>
      <c r="G7" s="1" t="str">
        <f>VLOOKUP(Překlad!A14,Překlad!$A$1:$C$689,Seznam!$C$9,FALSE)</f>
        <v>Elita</v>
      </c>
      <c r="H7" s="6">
        <v>4</v>
      </c>
      <c r="I7" s="1" t="str">
        <f>VLOOKUP(Překlad!A17,Překlad!$A$1:$C$689,Seznam!$C$9,FALSE)</f>
        <v>Dospělí (18+ let)</v>
      </c>
      <c r="J7" s="6">
        <v>4</v>
      </c>
    </row>
    <row r="8" spans="1:10" x14ac:dyDescent="0.25">
      <c r="C8" s="1"/>
      <c r="E8" t="s">
        <v>859</v>
      </c>
      <c r="F8" s="6">
        <v>5</v>
      </c>
    </row>
    <row r="9" spans="1:10" x14ac:dyDescent="0.25">
      <c r="B9" t="s">
        <v>330</v>
      </c>
      <c r="C9" s="42">
        <v>1</v>
      </c>
    </row>
    <row r="11" spans="1:10" x14ac:dyDescent="0.25">
      <c r="E11" s="2" t="s">
        <v>12</v>
      </c>
      <c r="F11" s="3" t="s">
        <v>36</v>
      </c>
      <c r="G11" s="3" t="s">
        <v>37</v>
      </c>
      <c r="I11" s="1" t="s">
        <v>38</v>
      </c>
    </row>
    <row r="12" spans="1:10" x14ac:dyDescent="0.25">
      <c r="D12">
        <v>1</v>
      </c>
      <c r="E12" t="str">
        <f>VLOOKUP(Překlad!A3,Překlad!A2:C55,Seznam!C9,FALSE)</f>
        <v>vyberte ze seznamu →</v>
      </c>
      <c r="F12" s="1">
        <v>0</v>
      </c>
      <c r="G12" s="1">
        <v>22</v>
      </c>
      <c r="I12" s="1">
        <f>COUNTIF(Form!$G$27:$G$48,Seznam!E12)</f>
        <v>0</v>
      </c>
      <c r="J12">
        <f>G12-I12</f>
        <v>22</v>
      </c>
    </row>
    <row r="13" spans="1:10" x14ac:dyDescent="0.25">
      <c r="D13">
        <v>2</v>
      </c>
      <c r="E13" s="1" t="str">
        <f>VLOOKUP(Překlad!A24,Překlad!$A$1:$C$689,Seznam!$C$9,FALSE)</f>
        <v>Akrobatický přehmat</v>
      </c>
      <c r="F13" s="1">
        <v>2</v>
      </c>
      <c r="G13" s="1">
        <v>3</v>
      </c>
      <c r="I13" s="1">
        <f>COUNTIF(Form!$G$27:$G$48,Seznam!E13)</f>
        <v>0</v>
      </c>
      <c r="J13">
        <f>G13-I13</f>
        <v>3</v>
      </c>
    </row>
    <row r="14" spans="1:10" x14ac:dyDescent="0.25">
      <c r="D14">
        <v>3</v>
      </c>
      <c r="E14" s="1" t="str">
        <f>VLOOKUP(Překlad!A25,Překlad!$A$1:$C$689,Seznam!$C$9,FALSE)</f>
        <v>Drop</v>
      </c>
      <c r="F14" s="1">
        <v>1</v>
      </c>
      <c r="G14" s="1">
        <v>5</v>
      </c>
      <c r="I14" s="1">
        <f>COUNTIF(Form!$G$27:$G$48,Seznam!E14)</f>
        <v>0</v>
      </c>
      <c r="J14">
        <f t="shared" ref="J14:J18" si="0">G14-I14</f>
        <v>5</v>
      </c>
    </row>
    <row r="15" spans="1:10" x14ac:dyDescent="0.25">
      <c r="D15">
        <v>4</v>
      </c>
      <c r="E15" s="1" t="str">
        <f>VLOOKUP(Překlad!A26,Překlad!$A$1:$C$689,Seznam!$C$9,FALSE)</f>
        <v>Spin</v>
      </c>
      <c r="F15" s="1">
        <v>1</v>
      </c>
      <c r="G15" s="1">
        <v>5</v>
      </c>
      <c r="I15" s="1">
        <f>COUNTIF(Form!$G$27:$G$48,Seznam!E15)</f>
        <v>0</v>
      </c>
      <c r="J15">
        <f t="shared" si="0"/>
        <v>5</v>
      </c>
    </row>
    <row r="16" spans="1:10" x14ac:dyDescent="0.25">
      <c r="D16">
        <v>5</v>
      </c>
      <c r="E16" s="1" t="str">
        <f>VLOOKUP(Překlad!A27,Překlad!$A$1:$C$689,Seznam!$C$9,FALSE)</f>
        <v>Rolka</v>
      </c>
      <c r="F16" s="1">
        <v>1</v>
      </c>
      <c r="G16" s="1">
        <v>5</v>
      </c>
      <c r="I16" s="1">
        <f>COUNTIF(Form!$G$27:$G$48,Seznam!E16)</f>
        <v>0</v>
      </c>
      <c r="J16">
        <f t="shared" si="0"/>
        <v>5</v>
      </c>
    </row>
    <row r="17" spans="4:16" x14ac:dyDescent="0.25">
      <c r="D17">
        <v>6</v>
      </c>
      <c r="E17" s="1" t="str">
        <f>VLOOKUP(Překlad!A28,Překlad!$A$1:$C$689,Seznam!$C$9,FALSE)</f>
        <v>Náskok/odskok</v>
      </c>
      <c r="F17" s="1">
        <v>1</v>
      </c>
      <c r="G17" s="1">
        <v>4</v>
      </c>
      <c r="I17" s="1">
        <f>COUNTIF(Form!$G$27:$G$48,Seznam!E17)</f>
        <v>0</v>
      </c>
      <c r="J17">
        <f t="shared" ref="J17" si="1">G17-I17</f>
        <v>4</v>
      </c>
    </row>
    <row r="18" spans="4:16" x14ac:dyDescent="0.25">
      <c r="D18">
        <v>7</v>
      </c>
      <c r="E18" s="5" t="str">
        <f>VLOOKUP(Překlad!A5,Překlad!A2:C55,Seznam!C9,FALSE)</f>
        <v>--- nevyužito ---</v>
      </c>
      <c r="F18" s="1">
        <v>0</v>
      </c>
      <c r="G18" s="1">
        <v>22</v>
      </c>
      <c r="I18" s="1">
        <f>COUNTIF(Form!$G$27:$G$48,Seznam!E18)</f>
        <v>0</v>
      </c>
      <c r="J18">
        <f t="shared" si="0"/>
        <v>22</v>
      </c>
    </row>
    <row r="20" spans="4:16" x14ac:dyDescent="0.25">
      <c r="E20" t="s">
        <v>355</v>
      </c>
      <c r="F20" s="1" t="s">
        <v>345</v>
      </c>
      <c r="G20" s="1" t="s">
        <v>357</v>
      </c>
      <c r="H20" t="s">
        <v>346</v>
      </c>
      <c r="I20" s="1" t="s">
        <v>347</v>
      </c>
      <c r="J20" t="s">
        <v>349</v>
      </c>
      <c r="K20" t="s">
        <v>348</v>
      </c>
      <c r="N20" t="s">
        <v>345</v>
      </c>
      <c r="P20" s="1" t="s">
        <v>38</v>
      </c>
    </row>
    <row r="21" spans="4:16" x14ac:dyDescent="0.25">
      <c r="E21">
        <v>1</v>
      </c>
      <c r="F21" s="42">
        <v>1</v>
      </c>
      <c r="G21" s="1">
        <f t="shared" ref="G21:G42" si="2">VLOOKUP(F21,$D$12:$F$18,3)</f>
        <v>0</v>
      </c>
      <c r="H21" s="1">
        <f t="shared" ref="H21:H42" si="3">COUNTIFS($F$21:$F$42,F21)</f>
        <v>22</v>
      </c>
      <c r="I21" s="1">
        <f t="shared" ref="I21:I42" si="4">VLOOKUP(F21,$D$12:$G$18,4,FALSE)</f>
        <v>22</v>
      </c>
      <c r="J21">
        <f>I21-H21</f>
        <v>0</v>
      </c>
      <c r="K21">
        <f>IF(J21&gt;=0,1,0)</f>
        <v>1</v>
      </c>
      <c r="N21">
        <f t="shared" ref="N21:N42" si="5">IF(F21=$D$12,0,1)</f>
        <v>0</v>
      </c>
      <c r="P21">
        <f>K21*N21</f>
        <v>0</v>
      </c>
    </row>
    <row r="22" spans="4:16" x14ac:dyDescent="0.25">
      <c r="E22">
        <v>2</v>
      </c>
      <c r="F22" s="42">
        <v>1</v>
      </c>
      <c r="G22" s="1">
        <f t="shared" si="2"/>
        <v>0</v>
      </c>
      <c r="H22" s="1">
        <f t="shared" si="3"/>
        <v>22</v>
      </c>
      <c r="I22" s="1">
        <f t="shared" si="4"/>
        <v>22</v>
      </c>
      <c r="J22">
        <f t="shared" ref="J22:J42" si="6">I22-H22</f>
        <v>0</v>
      </c>
      <c r="K22">
        <f t="shared" ref="K22:K42" si="7">IF(J22&gt;=0,1,0)</f>
        <v>1</v>
      </c>
      <c r="N22">
        <f t="shared" si="5"/>
        <v>0</v>
      </c>
      <c r="P22">
        <f t="shared" ref="P22:P42" si="8">K22*N22</f>
        <v>0</v>
      </c>
    </row>
    <row r="23" spans="4:16" x14ac:dyDescent="0.25">
      <c r="E23">
        <v>3</v>
      </c>
      <c r="F23" s="42">
        <v>1</v>
      </c>
      <c r="G23" s="1">
        <f t="shared" si="2"/>
        <v>0</v>
      </c>
      <c r="H23" s="1">
        <f t="shared" si="3"/>
        <v>22</v>
      </c>
      <c r="I23" s="1">
        <f t="shared" si="4"/>
        <v>22</v>
      </c>
      <c r="J23">
        <f t="shared" si="6"/>
        <v>0</v>
      </c>
      <c r="K23">
        <f t="shared" si="7"/>
        <v>1</v>
      </c>
      <c r="N23">
        <f t="shared" si="5"/>
        <v>0</v>
      </c>
      <c r="P23">
        <f t="shared" si="8"/>
        <v>0</v>
      </c>
    </row>
    <row r="24" spans="4:16" x14ac:dyDescent="0.25">
      <c r="E24">
        <v>4</v>
      </c>
      <c r="F24" s="42">
        <v>1</v>
      </c>
      <c r="G24" s="1">
        <f t="shared" si="2"/>
        <v>0</v>
      </c>
      <c r="H24" s="1">
        <f t="shared" si="3"/>
        <v>22</v>
      </c>
      <c r="I24" s="1">
        <f t="shared" si="4"/>
        <v>22</v>
      </c>
      <c r="J24">
        <f t="shared" si="6"/>
        <v>0</v>
      </c>
      <c r="K24">
        <f t="shared" si="7"/>
        <v>1</v>
      </c>
      <c r="N24">
        <f t="shared" si="5"/>
        <v>0</v>
      </c>
      <c r="P24">
        <f t="shared" si="8"/>
        <v>0</v>
      </c>
    </row>
    <row r="25" spans="4:16" x14ac:dyDescent="0.25">
      <c r="E25">
        <v>5</v>
      </c>
      <c r="F25" s="42">
        <v>1</v>
      </c>
      <c r="G25" s="1">
        <f t="shared" si="2"/>
        <v>0</v>
      </c>
      <c r="H25" s="1">
        <f t="shared" si="3"/>
        <v>22</v>
      </c>
      <c r="I25" s="1">
        <f t="shared" si="4"/>
        <v>22</v>
      </c>
      <c r="J25">
        <f t="shared" si="6"/>
        <v>0</v>
      </c>
      <c r="K25">
        <f t="shared" si="7"/>
        <v>1</v>
      </c>
      <c r="N25">
        <f t="shared" si="5"/>
        <v>0</v>
      </c>
      <c r="P25">
        <f t="shared" si="8"/>
        <v>0</v>
      </c>
    </row>
    <row r="26" spans="4:16" x14ac:dyDescent="0.25">
      <c r="E26">
        <v>6</v>
      </c>
      <c r="F26" s="42">
        <v>1</v>
      </c>
      <c r="G26" s="1">
        <f t="shared" si="2"/>
        <v>0</v>
      </c>
      <c r="H26" s="1">
        <f t="shared" si="3"/>
        <v>22</v>
      </c>
      <c r="I26" s="1">
        <f t="shared" si="4"/>
        <v>22</v>
      </c>
      <c r="J26">
        <f t="shared" si="6"/>
        <v>0</v>
      </c>
      <c r="K26">
        <f t="shared" si="7"/>
        <v>1</v>
      </c>
      <c r="N26">
        <f t="shared" si="5"/>
        <v>0</v>
      </c>
      <c r="P26">
        <f t="shared" si="8"/>
        <v>0</v>
      </c>
    </row>
    <row r="27" spans="4:16" x14ac:dyDescent="0.25">
      <c r="E27">
        <v>7</v>
      </c>
      <c r="F27" s="42">
        <v>1</v>
      </c>
      <c r="G27" s="1">
        <f t="shared" si="2"/>
        <v>0</v>
      </c>
      <c r="H27" s="1">
        <f t="shared" si="3"/>
        <v>22</v>
      </c>
      <c r="I27" s="1">
        <f t="shared" si="4"/>
        <v>22</v>
      </c>
      <c r="J27">
        <f t="shared" si="6"/>
        <v>0</v>
      </c>
      <c r="K27">
        <f t="shared" si="7"/>
        <v>1</v>
      </c>
      <c r="N27">
        <f t="shared" si="5"/>
        <v>0</v>
      </c>
      <c r="P27">
        <f t="shared" si="8"/>
        <v>0</v>
      </c>
    </row>
    <row r="28" spans="4:16" x14ac:dyDescent="0.25">
      <c r="E28">
        <v>8</v>
      </c>
      <c r="F28" s="42">
        <v>1</v>
      </c>
      <c r="G28" s="1">
        <f t="shared" si="2"/>
        <v>0</v>
      </c>
      <c r="H28" s="1">
        <f t="shared" si="3"/>
        <v>22</v>
      </c>
      <c r="I28" s="1">
        <f t="shared" si="4"/>
        <v>22</v>
      </c>
      <c r="J28">
        <f t="shared" si="6"/>
        <v>0</v>
      </c>
      <c r="K28">
        <f t="shared" si="7"/>
        <v>1</v>
      </c>
      <c r="N28">
        <f t="shared" si="5"/>
        <v>0</v>
      </c>
      <c r="P28">
        <f t="shared" si="8"/>
        <v>0</v>
      </c>
    </row>
    <row r="29" spans="4:16" x14ac:dyDescent="0.25">
      <c r="E29">
        <v>9</v>
      </c>
      <c r="F29" s="42">
        <v>1</v>
      </c>
      <c r="G29" s="1">
        <f t="shared" si="2"/>
        <v>0</v>
      </c>
      <c r="H29" s="1">
        <f t="shared" si="3"/>
        <v>22</v>
      </c>
      <c r="I29" s="1">
        <f t="shared" si="4"/>
        <v>22</v>
      </c>
      <c r="J29">
        <f t="shared" si="6"/>
        <v>0</v>
      </c>
      <c r="K29">
        <f t="shared" si="7"/>
        <v>1</v>
      </c>
      <c r="N29">
        <f t="shared" si="5"/>
        <v>0</v>
      </c>
      <c r="P29">
        <f t="shared" si="8"/>
        <v>0</v>
      </c>
    </row>
    <row r="30" spans="4:16" x14ac:dyDescent="0.25">
      <c r="E30">
        <v>10</v>
      </c>
      <c r="F30" s="42">
        <v>1</v>
      </c>
      <c r="G30" s="1">
        <f t="shared" si="2"/>
        <v>0</v>
      </c>
      <c r="H30" s="1">
        <f t="shared" si="3"/>
        <v>22</v>
      </c>
      <c r="I30" s="1">
        <f t="shared" si="4"/>
        <v>22</v>
      </c>
      <c r="J30">
        <f t="shared" si="6"/>
        <v>0</v>
      </c>
      <c r="K30">
        <f t="shared" si="7"/>
        <v>1</v>
      </c>
      <c r="N30">
        <f t="shared" si="5"/>
        <v>0</v>
      </c>
      <c r="P30">
        <f t="shared" si="8"/>
        <v>0</v>
      </c>
    </row>
    <row r="31" spans="4:16" x14ac:dyDescent="0.25">
      <c r="E31">
        <v>11</v>
      </c>
      <c r="F31" s="42">
        <v>1</v>
      </c>
      <c r="G31" s="1">
        <f t="shared" si="2"/>
        <v>0</v>
      </c>
      <c r="H31" s="1">
        <f t="shared" si="3"/>
        <v>22</v>
      </c>
      <c r="I31" s="1">
        <f t="shared" si="4"/>
        <v>22</v>
      </c>
      <c r="J31">
        <f t="shared" si="6"/>
        <v>0</v>
      </c>
      <c r="K31">
        <f t="shared" si="7"/>
        <v>1</v>
      </c>
      <c r="N31">
        <f t="shared" si="5"/>
        <v>0</v>
      </c>
      <c r="P31">
        <f t="shared" si="8"/>
        <v>0</v>
      </c>
    </row>
    <row r="32" spans="4:16" x14ac:dyDescent="0.25">
      <c r="E32">
        <v>12</v>
      </c>
      <c r="F32" s="42">
        <v>1</v>
      </c>
      <c r="G32" s="1">
        <f t="shared" si="2"/>
        <v>0</v>
      </c>
      <c r="H32" s="1">
        <f t="shared" si="3"/>
        <v>22</v>
      </c>
      <c r="I32" s="1">
        <f t="shared" si="4"/>
        <v>22</v>
      </c>
      <c r="J32">
        <f t="shared" si="6"/>
        <v>0</v>
      </c>
      <c r="K32">
        <f t="shared" si="7"/>
        <v>1</v>
      </c>
      <c r="N32">
        <f t="shared" si="5"/>
        <v>0</v>
      </c>
      <c r="P32">
        <f t="shared" si="8"/>
        <v>0</v>
      </c>
    </row>
    <row r="33" spans="5:16" x14ac:dyDescent="0.25">
      <c r="E33">
        <v>13</v>
      </c>
      <c r="F33" s="42">
        <v>1</v>
      </c>
      <c r="G33" s="1">
        <f t="shared" si="2"/>
        <v>0</v>
      </c>
      <c r="H33" s="1">
        <f t="shared" si="3"/>
        <v>22</v>
      </c>
      <c r="I33" s="1">
        <f t="shared" si="4"/>
        <v>22</v>
      </c>
      <c r="J33">
        <f t="shared" si="6"/>
        <v>0</v>
      </c>
      <c r="K33">
        <f t="shared" si="7"/>
        <v>1</v>
      </c>
      <c r="N33">
        <f t="shared" si="5"/>
        <v>0</v>
      </c>
      <c r="P33">
        <f t="shared" si="8"/>
        <v>0</v>
      </c>
    </row>
    <row r="34" spans="5:16" x14ac:dyDescent="0.25">
      <c r="E34">
        <v>14</v>
      </c>
      <c r="F34" s="42">
        <v>1</v>
      </c>
      <c r="G34" s="1">
        <f t="shared" si="2"/>
        <v>0</v>
      </c>
      <c r="H34" s="1">
        <f t="shared" si="3"/>
        <v>22</v>
      </c>
      <c r="I34" s="1">
        <f t="shared" si="4"/>
        <v>22</v>
      </c>
      <c r="J34">
        <f t="shared" si="6"/>
        <v>0</v>
      </c>
      <c r="K34">
        <f t="shared" si="7"/>
        <v>1</v>
      </c>
      <c r="N34">
        <f t="shared" si="5"/>
        <v>0</v>
      </c>
      <c r="P34">
        <f t="shared" si="8"/>
        <v>0</v>
      </c>
    </row>
    <row r="35" spans="5:16" x14ac:dyDescent="0.25">
      <c r="E35">
        <v>15</v>
      </c>
      <c r="F35" s="42">
        <v>1</v>
      </c>
      <c r="G35" s="1">
        <f t="shared" si="2"/>
        <v>0</v>
      </c>
      <c r="H35" s="1">
        <f t="shared" si="3"/>
        <v>22</v>
      </c>
      <c r="I35" s="1">
        <f t="shared" si="4"/>
        <v>22</v>
      </c>
      <c r="J35">
        <f t="shared" si="6"/>
        <v>0</v>
      </c>
      <c r="K35">
        <f t="shared" si="7"/>
        <v>1</v>
      </c>
      <c r="N35">
        <f t="shared" si="5"/>
        <v>0</v>
      </c>
      <c r="P35">
        <f t="shared" si="8"/>
        <v>0</v>
      </c>
    </row>
    <row r="36" spans="5:16" x14ac:dyDescent="0.25">
      <c r="E36">
        <v>16</v>
      </c>
      <c r="F36" s="42">
        <v>1</v>
      </c>
      <c r="G36" s="1">
        <f t="shared" si="2"/>
        <v>0</v>
      </c>
      <c r="H36" s="1">
        <f t="shared" si="3"/>
        <v>22</v>
      </c>
      <c r="I36" s="1">
        <f t="shared" si="4"/>
        <v>22</v>
      </c>
      <c r="J36">
        <f t="shared" si="6"/>
        <v>0</v>
      </c>
      <c r="K36">
        <f t="shared" si="7"/>
        <v>1</v>
      </c>
      <c r="N36">
        <f t="shared" si="5"/>
        <v>0</v>
      </c>
      <c r="P36">
        <f t="shared" si="8"/>
        <v>0</v>
      </c>
    </row>
    <row r="37" spans="5:16" x14ac:dyDescent="0.25">
      <c r="E37">
        <v>17</v>
      </c>
      <c r="F37" s="42">
        <v>1</v>
      </c>
      <c r="G37" s="1">
        <f t="shared" si="2"/>
        <v>0</v>
      </c>
      <c r="H37" s="1">
        <f t="shared" si="3"/>
        <v>22</v>
      </c>
      <c r="I37" s="1">
        <f t="shared" si="4"/>
        <v>22</v>
      </c>
      <c r="J37">
        <f t="shared" si="6"/>
        <v>0</v>
      </c>
      <c r="K37">
        <f t="shared" si="7"/>
        <v>1</v>
      </c>
      <c r="N37">
        <f t="shared" si="5"/>
        <v>0</v>
      </c>
      <c r="P37">
        <f t="shared" si="8"/>
        <v>0</v>
      </c>
    </row>
    <row r="38" spans="5:16" x14ac:dyDescent="0.25">
      <c r="E38">
        <v>18</v>
      </c>
      <c r="F38" s="42">
        <v>1</v>
      </c>
      <c r="G38" s="1">
        <f t="shared" si="2"/>
        <v>0</v>
      </c>
      <c r="H38" s="1">
        <f t="shared" si="3"/>
        <v>22</v>
      </c>
      <c r="I38" s="1">
        <f t="shared" si="4"/>
        <v>22</v>
      </c>
      <c r="J38">
        <f t="shared" si="6"/>
        <v>0</v>
      </c>
      <c r="K38">
        <f t="shared" si="7"/>
        <v>1</v>
      </c>
      <c r="N38">
        <f t="shared" si="5"/>
        <v>0</v>
      </c>
      <c r="P38">
        <f t="shared" si="8"/>
        <v>0</v>
      </c>
    </row>
    <row r="39" spans="5:16" x14ac:dyDescent="0.25">
      <c r="E39">
        <v>19</v>
      </c>
      <c r="F39" s="42">
        <v>1</v>
      </c>
      <c r="G39" s="1">
        <f t="shared" si="2"/>
        <v>0</v>
      </c>
      <c r="H39" s="1">
        <f t="shared" si="3"/>
        <v>22</v>
      </c>
      <c r="I39" s="1">
        <f t="shared" si="4"/>
        <v>22</v>
      </c>
      <c r="J39">
        <f t="shared" si="6"/>
        <v>0</v>
      </c>
      <c r="K39">
        <f t="shared" si="7"/>
        <v>1</v>
      </c>
      <c r="N39">
        <f t="shared" si="5"/>
        <v>0</v>
      </c>
      <c r="P39">
        <f t="shared" si="8"/>
        <v>0</v>
      </c>
    </row>
    <row r="40" spans="5:16" x14ac:dyDescent="0.25">
      <c r="E40">
        <v>20</v>
      </c>
      <c r="F40" s="42">
        <v>1</v>
      </c>
      <c r="G40" s="1">
        <f t="shared" si="2"/>
        <v>0</v>
      </c>
      <c r="H40" s="1">
        <f t="shared" si="3"/>
        <v>22</v>
      </c>
      <c r="I40" s="1">
        <f t="shared" si="4"/>
        <v>22</v>
      </c>
      <c r="J40">
        <f t="shared" si="6"/>
        <v>0</v>
      </c>
      <c r="K40">
        <f t="shared" si="7"/>
        <v>1</v>
      </c>
      <c r="N40">
        <f t="shared" si="5"/>
        <v>0</v>
      </c>
      <c r="P40">
        <f t="shared" si="8"/>
        <v>0</v>
      </c>
    </row>
    <row r="41" spans="5:16" x14ac:dyDescent="0.25">
      <c r="E41">
        <v>21</v>
      </c>
      <c r="F41" s="42">
        <v>1</v>
      </c>
      <c r="G41" s="1">
        <f t="shared" si="2"/>
        <v>0</v>
      </c>
      <c r="H41" s="1">
        <f t="shared" si="3"/>
        <v>22</v>
      </c>
      <c r="I41" s="1">
        <f t="shared" si="4"/>
        <v>22</v>
      </c>
      <c r="J41">
        <f t="shared" si="6"/>
        <v>0</v>
      </c>
      <c r="K41">
        <f t="shared" si="7"/>
        <v>1</v>
      </c>
      <c r="N41">
        <f t="shared" si="5"/>
        <v>0</v>
      </c>
      <c r="P41">
        <f t="shared" si="8"/>
        <v>0</v>
      </c>
    </row>
    <row r="42" spans="5:16" x14ac:dyDescent="0.25">
      <c r="E42">
        <v>22</v>
      </c>
      <c r="F42" s="42">
        <v>1</v>
      </c>
      <c r="G42" s="1">
        <f t="shared" si="2"/>
        <v>0</v>
      </c>
      <c r="H42" s="1">
        <f t="shared" si="3"/>
        <v>22</v>
      </c>
      <c r="I42" s="1">
        <f t="shared" si="4"/>
        <v>22</v>
      </c>
      <c r="J42">
        <f t="shared" si="6"/>
        <v>0</v>
      </c>
      <c r="K42">
        <f t="shared" si="7"/>
        <v>1</v>
      </c>
      <c r="N42">
        <f t="shared" si="5"/>
        <v>0</v>
      </c>
      <c r="P42">
        <f t="shared" si="8"/>
        <v>0</v>
      </c>
    </row>
    <row r="43" spans="5:16" x14ac:dyDescent="0.25">
      <c r="K43" s="23">
        <f>SUM(K21:K42)</f>
        <v>22</v>
      </c>
      <c r="L43" s="23" t="str">
        <f>IF(K43&lt;22,M44,"")</f>
        <v/>
      </c>
    </row>
    <row r="44" spans="5:16" x14ac:dyDescent="0.25">
      <c r="E44" s="2" t="s">
        <v>11</v>
      </c>
      <c r="F44" s="3" t="s">
        <v>37</v>
      </c>
      <c r="I44" s="1"/>
      <c r="L44" t="s">
        <v>417</v>
      </c>
      <c r="M44" t="str">
        <f>VLOOKUP(Překlad!A37,Překlad!$A$1:$C$689,Seznam!$C$9,FALSE)</f>
        <v>Překročený maximální počet jednoho druhu prvků!</v>
      </c>
    </row>
    <row r="45" spans="5:16" x14ac:dyDescent="0.25">
      <c r="E45" s="1" t="str">
        <f>VLOOKUP(Překlad!$A$21,Překlad!$A$1:$C$689,Seznam!$C$9,FALSE)</f>
        <v>Flexibilní</v>
      </c>
      <c r="F45" s="1">
        <v>2</v>
      </c>
      <c r="I45" s="1"/>
    </row>
    <row r="46" spans="5:16" x14ac:dyDescent="0.25">
      <c r="E46" s="1" t="str">
        <f>VLOOKUP(Překlad!$A$22,Překlad!$A$1:$C$689,Seznam!$C$9,FALSE)</f>
        <v>Silové</v>
      </c>
      <c r="F46" s="1">
        <v>2</v>
      </c>
      <c r="I46" s="1"/>
    </row>
    <row r="47" spans="5:16" x14ac:dyDescent="0.25">
      <c r="E47" s="1" t="str">
        <f>VLOOKUP(Překlad!$A$23,Překlad!$A$1:$C$689,Seznam!$C$9,FALSE)</f>
        <v>Balanční</v>
      </c>
      <c r="F47" s="1">
        <v>1</v>
      </c>
      <c r="I47" s="1"/>
    </row>
    <row r="48" spans="5:16" x14ac:dyDescent="0.25">
      <c r="E48" s="4" t="s">
        <v>62</v>
      </c>
      <c r="F48" s="1">
        <v>5</v>
      </c>
      <c r="I48" s="1"/>
    </row>
    <row r="50" spans="3:25" x14ac:dyDescent="0.25">
      <c r="E50" t="s">
        <v>344</v>
      </c>
      <c r="F50" s="1" t="s">
        <v>345</v>
      </c>
      <c r="G50" s="1" t="s">
        <v>64</v>
      </c>
      <c r="H50" t="s">
        <v>346</v>
      </c>
      <c r="I50" s="1" t="s">
        <v>347</v>
      </c>
      <c r="J50" t="s">
        <v>349</v>
      </c>
      <c r="K50" t="s">
        <v>348</v>
      </c>
      <c r="N50" t="s">
        <v>350</v>
      </c>
      <c r="O50" t="s">
        <v>38</v>
      </c>
      <c r="Q50" t="s">
        <v>345</v>
      </c>
      <c r="S50" t="s">
        <v>353</v>
      </c>
    </row>
    <row r="51" spans="3:25" x14ac:dyDescent="0.25">
      <c r="E51">
        <v>1</v>
      </c>
      <c r="F51" s="42">
        <v>1</v>
      </c>
      <c r="G51" s="1" t="str">
        <f>IF($F$58="1X","---",VLOOKUP(F51,$D$62:$S$80,16,FALSE))</f>
        <v>---</v>
      </c>
      <c r="H51" s="1">
        <f>COUNTIFS($G$51:$G$55,G51)</f>
        <v>5</v>
      </c>
      <c r="I51" s="1">
        <f>VLOOKUP(G51,$E$45:$F$48,2,FALSE)</f>
        <v>5</v>
      </c>
      <c r="J51">
        <f>I51-H51</f>
        <v>0</v>
      </c>
      <c r="K51">
        <f>IF(J51&gt;=0,1,0)</f>
        <v>1</v>
      </c>
      <c r="N51">
        <f>COUNTIFS($F$51:$F$55,F51)</f>
        <v>5</v>
      </c>
      <c r="O51">
        <f>IF(OR(N51=1,G51=$S$62),1,0)</f>
        <v>1</v>
      </c>
      <c r="Q51">
        <f>IF(G51=$S$62,0,1)</f>
        <v>0</v>
      </c>
      <c r="S51">
        <f>K51*O51*Q51</f>
        <v>0</v>
      </c>
    </row>
    <row r="52" spans="3:25" x14ac:dyDescent="0.25">
      <c r="E52">
        <v>2</v>
      </c>
      <c r="F52" s="42">
        <v>1</v>
      </c>
      <c r="G52" s="1" t="str">
        <f t="shared" ref="G52:G55" si="9">IF($F$58="1X","---",VLOOKUP(F52,$D$62:$S$80,16,FALSE))</f>
        <v>---</v>
      </c>
      <c r="H52" s="1">
        <f t="shared" ref="H52:H55" si="10">COUNTIFS($G$51:$G$55,G52)</f>
        <v>5</v>
      </c>
      <c r="I52" s="1">
        <f>VLOOKUP(G52,$E$45:$F$48,2,FALSE)</f>
        <v>5</v>
      </c>
      <c r="J52">
        <f t="shared" ref="J52:J55" si="11">I52-H52</f>
        <v>0</v>
      </c>
      <c r="K52">
        <f t="shared" ref="K52:K55" si="12">IF(J52&gt;=0,1,0)</f>
        <v>1</v>
      </c>
      <c r="N52">
        <f>COUNTIFS($F$51:$F$55,F52)</f>
        <v>5</v>
      </c>
      <c r="O52">
        <f>IF(OR(N52=1,G52=$S$62),1,0)</f>
        <v>1</v>
      </c>
      <c r="Q52">
        <f>IF(G52=$S$62,0,1)</f>
        <v>0</v>
      </c>
      <c r="S52">
        <f t="shared" ref="S52:S55" si="13">K52*O52*Q52</f>
        <v>0</v>
      </c>
    </row>
    <row r="53" spans="3:25" x14ac:dyDescent="0.25">
      <c r="E53">
        <v>3</v>
      </c>
      <c r="F53" s="42">
        <v>1</v>
      </c>
      <c r="G53" s="1" t="str">
        <f t="shared" si="9"/>
        <v>---</v>
      </c>
      <c r="H53" s="1">
        <f t="shared" si="10"/>
        <v>5</v>
      </c>
      <c r="I53" s="1">
        <f>VLOOKUP(G53,$E$45:$F$48,2,FALSE)</f>
        <v>5</v>
      </c>
      <c r="J53">
        <f t="shared" si="11"/>
        <v>0</v>
      </c>
      <c r="K53">
        <f t="shared" si="12"/>
        <v>1</v>
      </c>
      <c r="N53">
        <f>COUNTIFS($F$51:$F$55,F53)</f>
        <v>5</v>
      </c>
      <c r="O53">
        <f>IF(OR(N53=1,G53=$S$62),1,0)</f>
        <v>1</v>
      </c>
      <c r="Q53">
        <f>IF(G53=$S$62,0,1)</f>
        <v>0</v>
      </c>
      <c r="S53">
        <f t="shared" si="13"/>
        <v>0</v>
      </c>
    </row>
    <row r="54" spans="3:25" x14ac:dyDescent="0.25">
      <c r="E54">
        <v>4</v>
      </c>
      <c r="F54" s="42">
        <v>1</v>
      </c>
      <c r="G54" s="1" t="str">
        <f t="shared" si="9"/>
        <v>---</v>
      </c>
      <c r="H54" s="1">
        <f t="shared" si="10"/>
        <v>5</v>
      </c>
      <c r="I54" s="1">
        <f>VLOOKUP(G54,$E$45:$F$48,2,FALSE)</f>
        <v>5</v>
      </c>
      <c r="J54">
        <f t="shared" si="11"/>
        <v>0</v>
      </c>
      <c r="K54">
        <f t="shared" si="12"/>
        <v>1</v>
      </c>
      <c r="N54">
        <f>COUNTIFS($F$51:$F$55,F54)</f>
        <v>5</v>
      </c>
      <c r="O54">
        <f>IF(OR(N54=1,G54=$S$62),1,0)</f>
        <v>1</v>
      </c>
      <c r="Q54">
        <f>IF(G54=$S$62,0,1)</f>
        <v>0</v>
      </c>
      <c r="S54">
        <f t="shared" si="13"/>
        <v>0</v>
      </c>
    </row>
    <row r="55" spans="3:25" x14ac:dyDescent="0.25">
      <c r="E55">
        <v>5</v>
      </c>
      <c r="F55" s="42">
        <v>1</v>
      </c>
      <c r="G55" s="1" t="str">
        <f t="shared" si="9"/>
        <v>---</v>
      </c>
      <c r="H55" s="1">
        <f t="shared" si="10"/>
        <v>5</v>
      </c>
      <c r="I55" s="1">
        <f>VLOOKUP(G55,$E$45:$F$48,2,FALSE)</f>
        <v>5</v>
      </c>
      <c r="J55">
        <f t="shared" si="11"/>
        <v>0</v>
      </c>
      <c r="K55">
        <f t="shared" si="12"/>
        <v>1</v>
      </c>
      <c r="N55">
        <f>COUNTIFS($F$51:$F$55,F55)</f>
        <v>5</v>
      </c>
      <c r="O55">
        <f>IF(OR(N55=1,G55=$S$62),1,0)</f>
        <v>1</v>
      </c>
      <c r="Q55">
        <f>IF(G55=$S$62,0,1)</f>
        <v>0</v>
      </c>
      <c r="S55">
        <f t="shared" si="13"/>
        <v>0</v>
      </c>
    </row>
    <row r="56" spans="3:25" x14ac:dyDescent="0.25">
      <c r="K56" s="23">
        <f>SUM(K51:K55)</f>
        <v>5</v>
      </c>
      <c r="L56" s="23" t="str">
        <f>IF(K56&lt;5,M57,"")</f>
        <v/>
      </c>
      <c r="O56" s="23">
        <f>SUM(O51:O55)</f>
        <v>5</v>
      </c>
      <c r="P56" s="23" t="str">
        <f>IF(O56&lt;5,Q57,"")</f>
        <v/>
      </c>
    </row>
    <row r="57" spans="3:25" x14ac:dyDescent="0.25">
      <c r="E57" t="s">
        <v>83</v>
      </c>
      <c r="F57" s="6" t="str">
        <f>CONCATENATE(F3,"_",H3)</f>
        <v>1_1</v>
      </c>
      <c r="L57" t="s">
        <v>417</v>
      </c>
      <c r="M57" t="str">
        <f>VLOOKUP(Překlad!A37,Překlad!$A$1:$C$689,Seznam!$C$9,FALSE)</f>
        <v>Překročený maximální počet jednoho druhu prvků!</v>
      </c>
      <c r="P57" t="s">
        <v>417</v>
      </c>
      <c r="Q57" t="str">
        <f>VLOOKUP(Překlad!A37,Překlad!$A$1:$C$689,Seznam!$C$9,FALSE)</f>
        <v>Překročený maximální počet jednoho druhu prvků!</v>
      </c>
    </row>
    <row r="58" spans="3:25" x14ac:dyDescent="0.25">
      <c r="E58" t="s">
        <v>343</v>
      </c>
      <c r="F58" s="6" t="str">
        <f>IF(OR(F57="1_1",F57="1_2",F57="1_3",F57="1_4",F57="1_5",F57="2_1",F57="3_1",F57="4_1",F57="5_1"),"1X",F57)</f>
        <v>1X</v>
      </c>
    </row>
    <row r="60" spans="3:25" x14ac:dyDescent="0.25">
      <c r="C60">
        <v>1</v>
      </c>
      <c r="E60" t="s">
        <v>342</v>
      </c>
      <c r="F60" t="s">
        <v>334</v>
      </c>
      <c r="G60" t="s">
        <v>335</v>
      </c>
      <c r="H60" t="s">
        <v>336</v>
      </c>
      <c r="I60" t="s">
        <v>337</v>
      </c>
      <c r="J60" t="s">
        <v>338</v>
      </c>
      <c r="K60" t="s">
        <v>339</v>
      </c>
      <c r="L60" t="s">
        <v>860</v>
      </c>
      <c r="M60" t="s">
        <v>861</v>
      </c>
      <c r="N60" t="s">
        <v>862</v>
      </c>
      <c r="O60" t="s">
        <v>1021</v>
      </c>
      <c r="P60" t="s">
        <v>1022</v>
      </c>
      <c r="Q60" t="s">
        <v>1023</v>
      </c>
    </row>
    <row r="61" spans="3:25" x14ac:dyDescent="0.25">
      <c r="C61">
        <v>2</v>
      </c>
      <c r="E61" t="str">
        <f>VLOOKUP(Překlad!$A$4,Překlad!$A$2:$C$55,Seznam!$C$9,FALSE)</f>
        <v>Vyberte disciplínu/divizi</v>
      </c>
      <c r="F61" t="str">
        <f>CONCATENATE(E5,"_",G5)</f>
        <v>Aerial_Hoop_Amatéři</v>
      </c>
      <c r="G61" t="str">
        <f>CONCATENATE(E5,"_",G6)</f>
        <v>Aerial_Hoop_Profesionálové</v>
      </c>
      <c r="H61" t="str">
        <f>CONCATENATE(E5,"_",G7)</f>
        <v>Aerial_Hoop_Elita</v>
      </c>
      <c r="I61" t="str">
        <f>CONCATENATE(E6,"_",G5)</f>
        <v>Aerial_Hoop_Doubles_Amatéři</v>
      </c>
      <c r="J61" t="str">
        <f>CONCATENATE(E6,"_",G6)</f>
        <v>Aerial_Hoop_Doubles_Profesionálové</v>
      </c>
      <c r="K61" t="str">
        <f>CONCATENATE(E6,"_",G7)</f>
        <v>Aerial_Hoop_Doubles_Elita</v>
      </c>
      <c r="L61" t="str">
        <f>CONCATENATE(E7,"_",G5)</f>
        <v>Aerial_Hammock_Amatéři</v>
      </c>
      <c r="M61" t="str">
        <f>CONCATENATE(E7,"_",G6)</f>
        <v>Aerial_Hammock_Profesionálové</v>
      </c>
      <c r="N61" t="str">
        <f>CONCATENATE(E7,"_",G7)</f>
        <v>Aerial_Hammock_Elita</v>
      </c>
      <c r="O61" t="str">
        <f>CONCATENATE(E8,"_",G5)</f>
        <v>Aerial_Silks_Amatéři</v>
      </c>
      <c r="P61" t="str">
        <f>CONCATENATE(E8,"_",G6)</f>
        <v>Aerial_Silks_Profesionálové</v>
      </c>
      <c r="Q61" t="str">
        <f>CONCATENATE(E8,"_",G7)</f>
        <v>Aerial_Silks_Elita</v>
      </c>
      <c r="S61" s="1"/>
      <c r="T61" s="1"/>
    </row>
    <row r="62" spans="3:25" x14ac:dyDescent="0.25">
      <c r="C62">
        <v>3</v>
      </c>
      <c r="D62">
        <v>1</v>
      </c>
      <c r="E62" t="str">
        <f>VLOOKUP(Překlad!$A$4,Překlad!$A$2:$C$55,Seznam!$C$9,FALSE)</f>
        <v>Vyberte disciplínu/divizi</v>
      </c>
      <c r="F62" s="4" t="str">
        <f>VLOOKUP(Překlad!$A$3,Překlad!$A$2:$C$55,Seznam!$C$9,FALSE)</f>
        <v>vyberte ze seznamu →</v>
      </c>
      <c r="G62" s="4" t="str">
        <f>VLOOKUP(Překlad!$A$3,Překlad!$A$2:$C$55,Seznam!$C$9,FALSE)</f>
        <v>vyberte ze seznamu →</v>
      </c>
      <c r="H62" s="4" t="str">
        <f>VLOOKUP(Překlad!$A$3,Překlad!$A$2:$C$55,Seznam!$C$9,FALSE)</f>
        <v>vyberte ze seznamu →</v>
      </c>
      <c r="I62" s="4" t="str">
        <f>VLOOKUP(Překlad!A3,Překlad!A2:C55,Seznam!C9,FALSE)</f>
        <v>vyberte ze seznamu →</v>
      </c>
      <c r="J62" s="4" t="str">
        <f>VLOOKUP(Překlad!A3,Překlad!A2:C55,Seznam!C9,FALSE)</f>
        <v>vyberte ze seznamu →</v>
      </c>
      <c r="K62" s="4" t="str">
        <f>VLOOKUP(Překlad!A3,Překlad!A2:C55,Seznam!C9,FALSE)</f>
        <v>vyberte ze seznamu →</v>
      </c>
      <c r="L62" s="4" t="str">
        <f>VLOOKUP(Překlad!$A$3,Překlad!$A$2:$C$55,Seznam!$C$9,FALSE)</f>
        <v>vyberte ze seznamu →</v>
      </c>
      <c r="M62" s="4" t="str">
        <f>VLOOKUP(Překlad!$A$3,Překlad!$A$2:$C$55,Seznam!$C$9,FALSE)</f>
        <v>vyberte ze seznamu →</v>
      </c>
      <c r="N62" s="4" t="str">
        <f>VLOOKUP(Překlad!$A$3,Překlad!$A$2:$C$55,Seznam!$C$9,FALSE)</f>
        <v>vyberte ze seznamu →</v>
      </c>
      <c r="O62" s="4" t="str">
        <f>VLOOKUP(Překlad!$A$3,Překlad!$A$2:$C$55,Seznam!$C$9,FALSE)</f>
        <v>vyberte ze seznamu →</v>
      </c>
      <c r="P62" s="4" t="str">
        <f>VLOOKUP(Překlad!$A$3,Překlad!$A$2:$C$55,Seznam!$C$9,FALSE)</f>
        <v>vyberte ze seznamu →</v>
      </c>
      <c r="Q62" s="4" t="str">
        <f>VLOOKUP(Překlad!$A$3,Překlad!$A$2:$C$55,Seznam!$C$9,FALSE)</f>
        <v>vyberte ze seznamu →</v>
      </c>
      <c r="R62" s="5"/>
      <c r="S62" s="5" t="s">
        <v>62</v>
      </c>
      <c r="T62" s="1"/>
      <c r="X62">
        <v>1</v>
      </c>
      <c r="Y62" t="str">
        <f t="shared" ref="Y62:Y80" si="14">HLOOKUP($F$58,$E$60:$Q$80,C62,FALSE)</f>
        <v>Vyberte disciplínu/divizi</v>
      </c>
    </row>
    <row r="63" spans="3:25" x14ac:dyDescent="0.25">
      <c r="C63">
        <v>4</v>
      </c>
      <c r="D63">
        <v>2</v>
      </c>
      <c r="E63" t="str">
        <f>VLOOKUP(Překlad!$A$4,Překlad!$A$2:$C$55,Seznam!$C$9,FALSE)</f>
        <v>Vyberte disciplínu/divizi</v>
      </c>
      <c r="F63" s="1" t="str">
        <f>VLOOKUP(Překlad!$A$18,Překlad!$A$1:$C$689,Seznam!$C$9,FALSE)</f>
        <v>---Flexibilní---</v>
      </c>
      <c r="G63" s="1" t="str">
        <f>VLOOKUP(Překlad!$A$18,Překlad!$A$1:$C$689,Seznam!$C$9,FALSE)</f>
        <v>---Flexibilní---</v>
      </c>
      <c r="H63" s="1" t="str">
        <f>VLOOKUP(Překlad!$A$18,Překlad!$A$1:$C$689,Seznam!$C$9,FALSE)</f>
        <v>---Flexibilní---</v>
      </c>
      <c r="I63" s="1" t="str">
        <f>VLOOKUP(Překlad!$A$18,Překlad!$A$1:$C$689,Seznam!$C$9,FALSE)</f>
        <v>---Flexibilní---</v>
      </c>
      <c r="J63" s="1" t="str">
        <f>VLOOKUP(Překlad!$A$18,Překlad!$A$1:$C$689,Seznam!$C$9,FALSE)</f>
        <v>---Flexibilní---</v>
      </c>
      <c r="K63" s="1" t="str">
        <f>VLOOKUP(Překlad!$A$18,Překlad!$A$1:$C$689,Seznam!$C$9,FALSE)</f>
        <v>---Flexibilní---</v>
      </c>
      <c r="L63" s="1" t="str">
        <f>VLOOKUP(Překlad!$A$18,Překlad!$A$1:$C$689,Seznam!$C$9,FALSE)</f>
        <v>---Flexibilní---</v>
      </c>
      <c r="M63" s="1" t="str">
        <f>VLOOKUP(Překlad!$A$18,Překlad!$A$1:$C$689,Seznam!$C$9,FALSE)</f>
        <v>---Flexibilní---</v>
      </c>
      <c r="N63" s="1" t="str">
        <f>VLOOKUP(Překlad!$A$18,Překlad!$A$1:$C$689,Seznam!$C$9,FALSE)</f>
        <v>---Flexibilní---</v>
      </c>
      <c r="O63" s="1" t="str">
        <f>VLOOKUP(Překlad!$A$18,Překlad!$A$1:$C$689,Seznam!$C$9,FALSE)</f>
        <v>---Flexibilní---</v>
      </c>
      <c r="P63" s="1" t="str">
        <f>VLOOKUP(Překlad!$A$18,Překlad!$A$1:$C$689,Seznam!$C$9,FALSE)</f>
        <v>---Flexibilní---</v>
      </c>
      <c r="Q63" s="1" t="str">
        <f>VLOOKUP(Překlad!$A$18,Překlad!$A$1:$C$689,Seznam!$C$9,FALSE)</f>
        <v>---Flexibilní---</v>
      </c>
      <c r="R63" s="4"/>
      <c r="S63" s="5" t="s">
        <v>62</v>
      </c>
      <c r="T63" s="1"/>
      <c r="X63">
        <v>2</v>
      </c>
      <c r="Y63" t="str">
        <f t="shared" si="14"/>
        <v>Vyberte disciplínu/divizi</v>
      </c>
    </row>
    <row r="64" spans="3:25" x14ac:dyDescent="0.25">
      <c r="C64">
        <v>5</v>
      </c>
      <c r="D64">
        <v>3</v>
      </c>
      <c r="E64" t="str">
        <f>VLOOKUP(Překlad!$A$4,Překlad!$A$2:$C$55,Seznam!$C$9,FALSE)</f>
        <v>Vyberte disciplínu/divizi</v>
      </c>
      <c r="F64" t="s">
        <v>69</v>
      </c>
      <c r="G64" t="s">
        <v>87</v>
      </c>
      <c r="H64" t="s">
        <v>101</v>
      </c>
      <c r="I64" t="s">
        <v>1024</v>
      </c>
      <c r="J64" t="s">
        <v>1024</v>
      </c>
      <c r="K64" t="s">
        <v>1024</v>
      </c>
      <c r="L64" t="s">
        <v>44</v>
      </c>
      <c r="M64" t="s">
        <v>44</v>
      </c>
      <c r="N64" t="s">
        <v>44</v>
      </c>
      <c r="O64" t="s">
        <v>44</v>
      </c>
      <c r="P64" t="s">
        <v>44</v>
      </c>
      <c r="Q64" t="s">
        <v>44</v>
      </c>
      <c r="S64" s="1" t="str">
        <f>VLOOKUP(Překlad!$A$21,Překlad!$A$1:$C$689,Seznam!$C$9,FALSE)</f>
        <v>Flexibilní</v>
      </c>
      <c r="T64" s="1"/>
      <c r="X64">
        <v>3</v>
      </c>
      <c r="Y64" t="str">
        <f t="shared" si="14"/>
        <v>Vyberte disciplínu/divizi</v>
      </c>
    </row>
    <row r="65" spans="3:25" x14ac:dyDescent="0.25">
      <c r="C65">
        <v>6</v>
      </c>
      <c r="D65">
        <v>4</v>
      </c>
      <c r="E65" t="str">
        <f>VLOOKUP(Překlad!$A$4,Překlad!$A$2:$C$55,Seznam!$C$9,FALSE)</f>
        <v>Vyberte disciplínu/divizi</v>
      </c>
      <c r="F65" t="s">
        <v>70</v>
      </c>
      <c r="G65" t="s">
        <v>88</v>
      </c>
      <c r="H65" t="s">
        <v>102</v>
      </c>
      <c r="I65" t="s">
        <v>1025</v>
      </c>
      <c r="J65" t="s">
        <v>1025</v>
      </c>
      <c r="K65" t="s">
        <v>1025</v>
      </c>
      <c r="L65" t="s">
        <v>45</v>
      </c>
      <c r="M65" t="s">
        <v>45</v>
      </c>
      <c r="N65" t="s">
        <v>45</v>
      </c>
      <c r="O65" t="s">
        <v>863</v>
      </c>
      <c r="P65" t="s">
        <v>863</v>
      </c>
      <c r="Q65" t="s">
        <v>863</v>
      </c>
      <c r="S65" s="1" t="str">
        <f>VLOOKUP(Překlad!$A$21,Překlad!$A$1:$C$689,Seznam!$C$9,FALSE)</f>
        <v>Flexibilní</v>
      </c>
      <c r="T65" s="1"/>
      <c r="X65">
        <v>4</v>
      </c>
      <c r="Y65" t="str">
        <f t="shared" si="14"/>
        <v>Vyberte disciplínu/divizi</v>
      </c>
    </row>
    <row r="66" spans="3:25" x14ac:dyDescent="0.25">
      <c r="C66">
        <v>7</v>
      </c>
      <c r="D66">
        <v>5</v>
      </c>
      <c r="E66" t="str">
        <f>VLOOKUP(Překlad!$A$4,Překlad!$A$2:$C$55,Seznam!$C$9,FALSE)</f>
        <v>Vyberte disciplínu/divizi</v>
      </c>
      <c r="F66" t="s">
        <v>71</v>
      </c>
      <c r="G66" t="s">
        <v>89</v>
      </c>
      <c r="H66" t="s">
        <v>103</v>
      </c>
      <c r="I66" t="s">
        <v>1026</v>
      </c>
      <c r="J66" t="s">
        <v>1026</v>
      </c>
      <c r="K66" t="s">
        <v>1026</v>
      </c>
      <c r="L66" t="s">
        <v>46</v>
      </c>
      <c r="M66" t="s">
        <v>46</v>
      </c>
      <c r="N66" t="s">
        <v>46</v>
      </c>
      <c r="O66" t="s">
        <v>864</v>
      </c>
      <c r="P66" t="s">
        <v>864</v>
      </c>
      <c r="Q66" t="s">
        <v>864</v>
      </c>
      <c r="S66" s="1" t="str">
        <f>VLOOKUP(Překlad!$A$21,Překlad!$A$1:$C$689,Seznam!$C$9,FALSE)</f>
        <v>Flexibilní</v>
      </c>
      <c r="T66" s="1"/>
      <c r="X66">
        <v>5</v>
      </c>
      <c r="Y66" t="str">
        <f t="shared" si="14"/>
        <v>Vyberte disciplínu/divizi</v>
      </c>
    </row>
    <row r="67" spans="3:25" x14ac:dyDescent="0.25">
      <c r="C67">
        <v>8</v>
      </c>
      <c r="D67">
        <v>6</v>
      </c>
      <c r="E67" t="str">
        <f>VLOOKUP(Překlad!$A$4,Překlad!$A$2:$C$55,Seznam!$C$9,FALSE)</f>
        <v>Vyberte disciplínu/divizi</v>
      </c>
      <c r="F67" t="s">
        <v>72</v>
      </c>
      <c r="G67" t="s">
        <v>90</v>
      </c>
      <c r="H67" t="s">
        <v>104</v>
      </c>
      <c r="I67" t="s">
        <v>1027</v>
      </c>
      <c r="J67" t="s">
        <v>1027</v>
      </c>
      <c r="K67" t="s">
        <v>1027</v>
      </c>
      <c r="L67" t="s">
        <v>48</v>
      </c>
      <c r="M67" t="s">
        <v>48</v>
      </c>
      <c r="N67" t="s">
        <v>48</v>
      </c>
      <c r="O67" t="s">
        <v>865</v>
      </c>
      <c r="P67" t="s">
        <v>865</v>
      </c>
      <c r="Q67" t="s">
        <v>865</v>
      </c>
      <c r="S67" s="1" t="str">
        <f>VLOOKUP(Překlad!$A$21,Překlad!$A$1:$C$689,Seznam!$C$9,FALSE)</f>
        <v>Flexibilní</v>
      </c>
      <c r="T67" s="1"/>
      <c r="X67">
        <v>6</v>
      </c>
      <c r="Y67" t="str">
        <f t="shared" si="14"/>
        <v>Vyberte disciplínu/divizi</v>
      </c>
    </row>
    <row r="68" spans="3:25" x14ac:dyDescent="0.25">
      <c r="C68">
        <v>9</v>
      </c>
      <c r="D68">
        <v>7</v>
      </c>
      <c r="E68" t="str">
        <f>VLOOKUP(Překlad!$A$4,Překlad!$A$2:$C$55,Seznam!$C$9,FALSE)</f>
        <v>Vyberte disciplínu/divizi</v>
      </c>
      <c r="F68" t="s">
        <v>73</v>
      </c>
      <c r="G68" t="s">
        <v>91</v>
      </c>
      <c r="H68" t="s">
        <v>105</v>
      </c>
      <c r="I68" t="s">
        <v>1028</v>
      </c>
      <c r="J68" t="s">
        <v>1028</v>
      </c>
      <c r="K68" t="s">
        <v>1028</v>
      </c>
      <c r="L68" t="s">
        <v>49</v>
      </c>
      <c r="M68" t="s">
        <v>49</v>
      </c>
      <c r="N68" t="s">
        <v>49</v>
      </c>
      <c r="O68" t="s">
        <v>49</v>
      </c>
      <c r="P68" t="s">
        <v>49</v>
      </c>
      <c r="Q68" t="s">
        <v>49</v>
      </c>
      <c r="S68" s="1" t="str">
        <f>VLOOKUP(Překlad!$A$21,Překlad!$A$1:$C$689,Seznam!$C$9,FALSE)</f>
        <v>Flexibilní</v>
      </c>
      <c r="T68" s="1"/>
      <c r="X68">
        <v>7</v>
      </c>
      <c r="Y68" t="str">
        <f t="shared" si="14"/>
        <v>Vyberte disciplínu/divizi</v>
      </c>
    </row>
    <row r="69" spans="3:25" x14ac:dyDescent="0.25">
      <c r="C69">
        <v>10</v>
      </c>
      <c r="D69">
        <v>8</v>
      </c>
      <c r="E69" t="str">
        <f>VLOOKUP(Překlad!$A$4,Překlad!$A$2:$C$55,Seznam!$C$9,FALSE)</f>
        <v>Vyberte disciplínu/divizi</v>
      </c>
      <c r="F69" s="1" t="str">
        <f>VLOOKUP(Překlad!$A$19,Překlad!$A$1:$C$689,Seznam!$C$9,FALSE)</f>
        <v>---Silové---</v>
      </c>
      <c r="G69" s="1" t="str">
        <f>VLOOKUP(Překlad!$A$19,Překlad!$A$1:$C$689,Seznam!$C$9,FALSE)</f>
        <v>---Silové---</v>
      </c>
      <c r="H69" s="1" t="str">
        <f>VLOOKUP(Překlad!$A$19,Překlad!$A$1:$C$689,Seznam!$C$9,FALSE)</f>
        <v>---Silové---</v>
      </c>
      <c r="I69" s="1" t="str">
        <f>VLOOKUP(Překlad!$A$19,Překlad!$A$1:$C$689,Seznam!$C$9,FALSE)</f>
        <v>---Silové---</v>
      </c>
      <c r="J69" s="1" t="str">
        <f>VLOOKUP(Překlad!$A$19,Překlad!$A$1:$C$689,Seznam!$C$9,FALSE)</f>
        <v>---Silové---</v>
      </c>
      <c r="K69" s="1" t="str">
        <f>VLOOKUP(Překlad!$A$19,Překlad!$A$1:$C$689,Seznam!$C$9,FALSE)</f>
        <v>---Silové---</v>
      </c>
      <c r="L69" s="1" t="str">
        <f>VLOOKUP(Překlad!$A$19,Překlad!$A$1:$C$689,Seznam!$C$9,FALSE)</f>
        <v>---Silové---</v>
      </c>
      <c r="M69" s="1" t="str">
        <f>VLOOKUP(Překlad!$A$19,Překlad!$A$1:$C$689,Seznam!$C$9,FALSE)</f>
        <v>---Silové---</v>
      </c>
      <c r="N69" s="1" t="str">
        <f>VLOOKUP(Překlad!$A$19,Překlad!$A$1:$C$689,Seznam!$C$9,FALSE)</f>
        <v>---Silové---</v>
      </c>
      <c r="O69" s="1" t="str">
        <f>VLOOKUP(Překlad!$A$19,Překlad!$A$1:$C$689,Seznam!$C$9,FALSE)</f>
        <v>---Silové---</v>
      </c>
      <c r="P69" s="1" t="str">
        <f>VLOOKUP(Překlad!$A$19,Překlad!$A$1:$C$689,Seznam!$C$9,FALSE)</f>
        <v>---Silové---</v>
      </c>
      <c r="Q69" s="1" t="str">
        <f>VLOOKUP(Překlad!$A$19,Překlad!$A$1:$C$689,Seznam!$C$9,FALSE)</f>
        <v>---Silové---</v>
      </c>
      <c r="R69" s="4"/>
      <c r="S69" s="5" t="s">
        <v>62</v>
      </c>
      <c r="T69" s="1"/>
      <c r="X69">
        <v>8</v>
      </c>
      <c r="Y69" t="str">
        <f t="shared" si="14"/>
        <v>Vyberte disciplínu/divizi</v>
      </c>
    </row>
    <row r="70" spans="3:25" x14ac:dyDescent="0.25">
      <c r="C70">
        <v>11</v>
      </c>
      <c r="D70">
        <v>9</v>
      </c>
      <c r="E70" t="str">
        <f>VLOOKUP(Překlad!$A$4,Překlad!$A$2:$C$55,Seznam!$C$9,FALSE)</f>
        <v>Vyberte disciplínu/divizi</v>
      </c>
      <c r="F70" t="s">
        <v>74</v>
      </c>
      <c r="G70" t="s">
        <v>76</v>
      </c>
      <c r="H70" t="s">
        <v>106</v>
      </c>
      <c r="I70" t="s">
        <v>1029</v>
      </c>
      <c r="J70" t="s">
        <v>1029</v>
      </c>
      <c r="K70" t="s">
        <v>1029</v>
      </c>
      <c r="L70" t="s">
        <v>50</v>
      </c>
      <c r="M70" t="s">
        <v>50</v>
      </c>
      <c r="N70" t="s">
        <v>50</v>
      </c>
      <c r="O70" t="s">
        <v>866</v>
      </c>
      <c r="P70" t="s">
        <v>866</v>
      </c>
      <c r="Q70" t="s">
        <v>866</v>
      </c>
      <c r="S70" s="1" t="str">
        <f>VLOOKUP(Překlad!$A$22,Překlad!$A$1:$C$689,Seznam!$C$9,FALSE)</f>
        <v>Silové</v>
      </c>
      <c r="T70" s="1"/>
      <c r="X70">
        <v>9</v>
      </c>
      <c r="Y70" t="str">
        <f t="shared" si="14"/>
        <v>Vyberte disciplínu/divizi</v>
      </c>
    </row>
    <row r="71" spans="3:25" x14ac:dyDescent="0.25">
      <c r="C71">
        <v>12</v>
      </c>
      <c r="D71">
        <v>10</v>
      </c>
      <c r="E71" t="str">
        <f>VLOOKUP(Překlad!$A$4,Překlad!$A$2:$C$55,Seznam!$C$9,FALSE)</f>
        <v>Vyberte disciplínu/divizi</v>
      </c>
      <c r="F71" t="s">
        <v>75</v>
      </c>
      <c r="G71" t="s">
        <v>92</v>
      </c>
      <c r="H71" t="s">
        <v>107</v>
      </c>
      <c r="I71" t="s">
        <v>1030</v>
      </c>
      <c r="J71" t="s">
        <v>1030</v>
      </c>
      <c r="K71" t="s">
        <v>1030</v>
      </c>
      <c r="L71" t="s">
        <v>52</v>
      </c>
      <c r="M71" t="s">
        <v>52</v>
      </c>
      <c r="N71" t="s">
        <v>52</v>
      </c>
      <c r="O71" t="s">
        <v>52</v>
      </c>
      <c r="P71" t="s">
        <v>52</v>
      </c>
      <c r="Q71" t="s">
        <v>52</v>
      </c>
      <c r="S71" s="1" t="str">
        <f>VLOOKUP(Překlad!$A$22,Překlad!$A$1:$C$689,Seznam!$C$9,FALSE)</f>
        <v>Silové</v>
      </c>
      <c r="T71" s="1"/>
      <c r="X71">
        <v>10</v>
      </c>
      <c r="Y71" t="str">
        <f t="shared" si="14"/>
        <v>Vyberte disciplínu/divizi</v>
      </c>
    </row>
    <row r="72" spans="3:25" x14ac:dyDescent="0.25">
      <c r="C72">
        <v>13</v>
      </c>
      <c r="D72">
        <v>11</v>
      </c>
      <c r="E72" t="str">
        <f>VLOOKUP(Překlad!$A$4,Překlad!$A$2:$C$55,Seznam!$C$9,FALSE)</f>
        <v>Vyberte disciplínu/divizi</v>
      </c>
      <c r="F72" t="s">
        <v>76</v>
      </c>
      <c r="G72" t="s">
        <v>93</v>
      </c>
      <c r="H72" t="s">
        <v>108</v>
      </c>
      <c r="I72" t="s">
        <v>1031</v>
      </c>
      <c r="J72" t="s">
        <v>1031</v>
      </c>
      <c r="K72" t="s">
        <v>1031</v>
      </c>
      <c r="L72" t="s">
        <v>53</v>
      </c>
      <c r="M72" t="s">
        <v>53</v>
      </c>
      <c r="N72" t="s">
        <v>53</v>
      </c>
      <c r="O72" t="s">
        <v>867</v>
      </c>
      <c r="P72" t="s">
        <v>867</v>
      </c>
      <c r="Q72" t="s">
        <v>867</v>
      </c>
      <c r="S72" s="1" t="str">
        <f>VLOOKUP(Překlad!$A$22,Překlad!$A$1:$C$689,Seznam!$C$9,FALSE)</f>
        <v>Silové</v>
      </c>
      <c r="T72" s="1"/>
      <c r="X72">
        <v>11</v>
      </c>
      <c r="Y72" t="str">
        <f t="shared" si="14"/>
        <v>Vyberte disciplínu/divizi</v>
      </c>
    </row>
    <row r="73" spans="3:25" x14ac:dyDescent="0.25">
      <c r="C73">
        <v>14</v>
      </c>
      <c r="D73">
        <v>12</v>
      </c>
      <c r="E73" t="str">
        <f>VLOOKUP(Překlad!$A$4,Překlad!$A$2:$C$55,Seznam!$C$9,FALSE)</f>
        <v>Vyberte disciplínu/divizi</v>
      </c>
      <c r="F73" t="s">
        <v>77</v>
      </c>
      <c r="G73" t="s">
        <v>94</v>
      </c>
      <c r="H73" t="s">
        <v>109</v>
      </c>
      <c r="I73" t="s">
        <v>1032</v>
      </c>
      <c r="J73" t="s">
        <v>1032</v>
      </c>
      <c r="K73" t="s">
        <v>1032</v>
      </c>
      <c r="L73" t="s">
        <v>54</v>
      </c>
      <c r="M73" t="s">
        <v>54</v>
      </c>
      <c r="N73" t="s">
        <v>54</v>
      </c>
      <c r="O73" t="s">
        <v>868</v>
      </c>
      <c r="P73" t="s">
        <v>868</v>
      </c>
      <c r="Q73" t="s">
        <v>868</v>
      </c>
      <c r="S73" s="1" t="str">
        <f>VLOOKUP(Překlad!$A$22,Překlad!$A$1:$C$689,Seznam!$C$9,FALSE)</f>
        <v>Silové</v>
      </c>
      <c r="T73" s="1"/>
      <c r="X73">
        <v>12</v>
      </c>
      <c r="Y73" t="str">
        <f t="shared" si="14"/>
        <v>Vyberte disciplínu/divizi</v>
      </c>
    </row>
    <row r="74" spans="3:25" x14ac:dyDescent="0.25">
      <c r="C74">
        <v>15</v>
      </c>
      <c r="D74">
        <v>13</v>
      </c>
      <c r="E74" t="str">
        <f>VLOOKUP(Překlad!$A$4,Překlad!$A$2:$C$55,Seznam!$C$9,FALSE)</f>
        <v>Vyberte disciplínu/divizi</v>
      </c>
      <c r="F74" t="s">
        <v>78</v>
      </c>
      <c r="G74" t="s">
        <v>95</v>
      </c>
      <c r="H74" t="s">
        <v>110</v>
      </c>
      <c r="I74" t="s">
        <v>1033</v>
      </c>
      <c r="J74" t="s">
        <v>1033</v>
      </c>
      <c r="K74" t="s">
        <v>1033</v>
      </c>
      <c r="L74" t="s">
        <v>55</v>
      </c>
      <c r="M74" t="s">
        <v>55</v>
      </c>
      <c r="N74" t="s">
        <v>55</v>
      </c>
      <c r="O74" t="s">
        <v>869</v>
      </c>
      <c r="P74" t="s">
        <v>869</v>
      </c>
      <c r="Q74" t="s">
        <v>869</v>
      </c>
      <c r="S74" s="1" t="str">
        <f>VLOOKUP(Překlad!$A$22,Překlad!$A$1:$C$689,Seznam!$C$9,FALSE)</f>
        <v>Silové</v>
      </c>
      <c r="T74" s="1"/>
      <c r="X74">
        <v>13</v>
      </c>
      <c r="Y74" t="str">
        <f t="shared" si="14"/>
        <v>Vyberte disciplínu/divizi</v>
      </c>
    </row>
    <row r="75" spans="3:25" x14ac:dyDescent="0.25">
      <c r="C75">
        <v>16</v>
      </c>
      <c r="D75">
        <v>14</v>
      </c>
      <c r="E75" t="str">
        <f>VLOOKUP(Překlad!$A$4,Překlad!$A$2:$C$55,Seznam!$C$9,FALSE)</f>
        <v>Vyberte disciplínu/divizi</v>
      </c>
      <c r="F75" s="1" t="str">
        <f>VLOOKUP(Překlad!$A$20,Překlad!$A$1:$C$689,Seznam!$C$9,FALSE)</f>
        <v>---Balanční---</v>
      </c>
      <c r="G75" s="1" t="str">
        <f>VLOOKUP(Překlad!$A$20,Překlad!$A$1:$C$689,Seznam!$C$9,FALSE)</f>
        <v>---Balanční---</v>
      </c>
      <c r="H75" s="1" t="str">
        <f>VLOOKUP(Překlad!$A$20,Překlad!$A$1:$C$689,Seznam!$C$9,FALSE)</f>
        <v>---Balanční---</v>
      </c>
      <c r="I75" s="1" t="str">
        <f>VLOOKUP(Překlad!$A$20,Překlad!$A$1:$C$689,Seznam!$C$9,FALSE)</f>
        <v>---Balanční---</v>
      </c>
      <c r="J75" s="1" t="str">
        <f>VLOOKUP(Překlad!$A$20,Překlad!$A$1:$C$689,Seznam!$C$9,FALSE)</f>
        <v>---Balanční---</v>
      </c>
      <c r="K75" s="1" t="str">
        <f>VLOOKUP(Překlad!$A$20,Překlad!$A$1:$C$689,Seznam!$C$9,FALSE)</f>
        <v>---Balanční---</v>
      </c>
      <c r="L75" s="1" t="str">
        <f>VLOOKUP(Překlad!$A$20,Překlad!$A$1:$C$689,Seznam!$C$9,FALSE)</f>
        <v>---Balanční---</v>
      </c>
      <c r="M75" s="1" t="str">
        <f>VLOOKUP(Překlad!$A$20,Překlad!$A$1:$C$689,Seznam!$C$9,FALSE)</f>
        <v>---Balanční---</v>
      </c>
      <c r="N75" s="1" t="str">
        <f>VLOOKUP(Překlad!$A$20,Překlad!$A$1:$C$689,Seznam!$C$9,FALSE)</f>
        <v>---Balanční---</v>
      </c>
      <c r="O75" s="1" t="str">
        <f>VLOOKUP(Překlad!$A$20,Překlad!$A$1:$C$689,Seznam!$C$9,FALSE)</f>
        <v>---Balanční---</v>
      </c>
      <c r="P75" s="1" t="str">
        <f>VLOOKUP(Překlad!$A$20,Překlad!$A$1:$C$689,Seznam!$C$9,FALSE)</f>
        <v>---Balanční---</v>
      </c>
      <c r="Q75" s="1" t="str">
        <f>VLOOKUP(Překlad!$A$20,Překlad!$A$1:$C$689,Seznam!$C$9,FALSE)</f>
        <v>---Balanční---</v>
      </c>
      <c r="R75" s="4"/>
      <c r="S75" s="5" t="s">
        <v>62</v>
      </c>
      <c r="T75" s="1"/>
      <c r="X75">
        <v>14</v>
      </c>
      <c r="Y75" t="str">
        <f t="shared" si="14"/>
        <v>Vyberte disciplínu/divizi</v>
      </c>
    </row>
    <row r="76" spans="3:25" x14ac:dyDescent="0.25">
      <c r="C76">
        <v>17</v>
      </c>
      <c r="D76">
        <v>15</v>
      </c>
      <c r="E76" t="str">
        <f>VLOOKUP(Překlad!$A$4,Překlad!$A$2:$C$55,Seznam!$C$9,FALSE)</f>
        <v>Vyberte disciplínu/divizi</v>
      </c>
      <c r="F76" t="s">
        <v>79</v>
      </c>
      <c r="G76" t="s">
        <v>96</v>
      </c>
      <c r="H76" t="s">
        <v>111</v>
      </c>
      <c r="I76" t="s">
        <v>1034</v>
      </c>
      <c r="J76" t="s">
        <v>1034</v>
      </c>
      <c r="K76" t="s">
        <v>1034</v>
      </c>
      <c r="L76" t="s">
        <v>57</v>
      </c>
      <c r="M76" t="s">
        <v>57</v>
      </c>
      <c r="N76" t="s">
        <v>57</v>
      </c>
      <c r="O76" t="s">
        <v>870</v>
      </c>
      <c r="P76" t="s">
        <v>870</v>
      </c>
      <c r="Q76" t="s">
        <v>870</v>
      </c>
      <c r="S76" s="1" t="str">
        <f>VLOOKUP(Překlad!$A$23,Překlad!$A$1:$C$689,Seznam!$C$9,FALSE)</f>
        <v>Balanční</v>
      </c>
      <c r="T76" s="1"/>
      <c r="X76">
        <v>15</v>
      </c>
      <c r="Y76" t="str">
        <f t="shared" si="14"/>
        <v>Vyberte disciplínu/divizi</v>
      </c>
    </row>
    <row r="77" spans="3:25" x14ac:dyDescent="0.25">
      <c r="C77">
        <v>18</v>
      </c>
      <c r="D77">
        <v>16</v>
      </c>
      <c r="E77" t="str">
        <f>VLOOKUP(Překlad!$A$4,Překlad!$A$2:$C$55,Seznam!$C$9,FALSE)</f>
        <v>Vyberte disciplínu/divizi</v>
      </c>
      <c r="F77" t="s">
        <v>80</v>
      </c>
      <c r="G77" t="s">
        <v>97</v>
      </c>
      <c r="H77" t="s">
        <v>112</v>
      </c>
      <c r="I77" t="s">
        <v>1035</v>
      </c>
      <c r="J77" t="s">
        <v>1035</v>
      </c>
      <c r="K77" t="s">
        <v>1035</v>
      </c>
      <c r="L77" t="s">
        <v>58</v>
      </c>
      <c r="M77" t="s">
        <v>58</v>
      </c>
      <c r="N77" t="s">
        <v>58</v>
      </c>
      <c r="O77" t="s">
        <v>871</v>
      </c>
      <c r="P77" t="s">
        <v>871</v>
      </c>
      <c r="Q77" t="s">
        <v>871</v>
      </c>
      <c r="S77" s="1" t="str">
        <f>VLOOKUP(Překlad!$A$23,Překlad!$A$1:$C$689,Seznam!$C$9,FALSE)</f>
        <v>Balanční</v>
      </c>
      <c r="T77" s="1"/>
      <c r="X77">
        <v>16</v>
      </c>
      <c r="Y77" t="str">
        <f t="shared" si="14"/>
        <v>Vyberte disciplínu/divizi</v>
      </c>
    </row>
    <row r="78" spans="3:25" x14ac:dyDescent="0.25">
      <c r="C78">
        <v>19</v>
      </c>
      <c r="D78">
        <v>17</v>
      </c>
      <c r="E78" t="str">
        <f>VLOOKUP(Překlad!$A$4,Překlad!$A$2:$C$55,Seznam!$C$9,FALSE)</f>
        <v>Vyberte disciplínu/divizi</v>
      </c>
      <c r="F78" t="s">
        <v>81</v>
      </c>
      <c r="G78" t="s">
        <v>98</v>
      </c>
      <c r="H78" t="s">
        <v>113</v>
      </c>
      <c r="I78" t="s">
        <v>1036</v>
      </c>
      <c r="J78" t="s">
        <v>1036</v>
      </c>
      <c r="K78" t="s">
        <v>1036</v>
      </c>
      <c r="L78" t="s">
        <v>59</v>
      </c>
      <c r="M78" t="s">
        <v>59</v>
      </c>
      <c r="N78" t="s">
        <v>59</v>
      </c>
      <c r="O78" t="s">
        <v>872</v>
      </c>
      <c r="P78" t="s">
        <v>872</v>
      </c>
      <c r="Q78" t="s">
        <v>872</v>
      </c>
      <c r="S78" s="1" t="str">
        <f>VLOOKUP(Překlad!$A$23,Překlad!$A$1:$C$689,Seznam!$C$9,FALSE)</f>
        <v>Balanční</v>
      </c>
      <c r="T78" s="1"/>
      <c r="X78">
        <v>17</v>
      </c>
      <c r="Y78" t="str">
        <f t="shared" si="14"/>
        <v>Vyberte disciplínu/divizi</v>
      </c>
    </row>
    <row r="79" spans="3:25" x14ac:dyDescent="0.25">
      <c r="C79">
        <v>20</v>
      </c>
      <c r="D79">
        <v>18</v>
      </c>
      <c r="E79" t="str">
        <f>VLOOKUP(Překlad!$A$4,Překlad!$A$2:$C$55,Seznam!$C$9,FALSE)</f>
        <v>Vyberte disciplínu/divizi</v>
      </c>
      <c r="F79" t="s">
        <v>82</v>
      </c>
      <c r="G79" t="s">
        <v>99</v>
      </c>
      <c r="H79" t="s">
        <v>114</v>
      </c>
      <c r="I79" t="s">
        <v>1037</v>
      </c>
      <c r="J79" t="s">
        <v>1037</v>
      </c>
      <c r="K79" t="s">
        <v>1037</v>
      </c>
      <c r="L79" t="s">
        <v>60</v>
      </c>
      <c r="M79" t="s">
        <v>60</v>
      </c>
      <c r="N79" t="s">
        <v>60</v>
      </c>
      <c r="O79" t="s">
        <v>873</v>
      </c>
      <c r="P79" t="s">
        <v>873</v>
      </c>
      <c r="Q79" t="s">
        <v>873</v>
      </c>
      <c r="S79" s="1" t="str">
        <f>VLOOKUP(Překlad!$A$23,Překlad!$A$1:$C$689,Seznam!$C$9,FALSE)</f>
        <v>Balanční</v>
      </c>
      <c r="T79" s="1"/>
      <c r="X79">
        <v>18</v>
      </c>
      <c r="Y79" t="str">
        <f t="shared" si="14"/>
        <v>Vyberte disciplínu/divizi</v>
      </c>
    </row>
    <row r="80" spans="3:25" x14ac:dyDescent="0.25">
      <c r="C80">
        <v>21</v>
      </c>
      <c r="D80">
        <v>19</v>
      </c>
      <c r="E80" t="str">
        <f>VLOOKUP(Překlad!$A$4,Překlad!$A$2:$C$55,Seznam!$C$9,FALSE)</f>
        <v>Vyberte disciplínu/divizi</v>
      </c>
      <c r="F80" t="s">
        <v>219</v>
      </c>
      <c r="G80" t="s">
        <v>100</v>
      </c>
      <c r="H80" t="s">
        <v>115</v>
      </c>
      <c r="I80" s="4" t="s">
        <v>62</v>
      </c>
      <c r="J80" s="4" t="s">
        <v>62</v>
      </c>
      <c r="K80" s="4" t="s">
        <v>62</v>
      </c>
      <c r="L80" t="s">
        <v>61</v>
      </c>
      <c r="M80" t="s">
        <v>61</v>
      </c>
      <c r="N80" t="s">
        <v>61</v>
      </c>
      <c r="O80" t="s">
        <v>874</v>
      </c>
      <c r="P80" t="s">
        <v>874</v>
      </c>
      <c r="Q80" t="s">
        <v>874</v>
      </c>
      <c r="S80" s="1" t="str">
        <f>IF(Y80="---","---",VLOOKUP(Překlad!$A$23,Překlad!$A$1:$C$689,Seznam!$C$9,FALSE))</f>
        <v>Balanční</v>
      </c>
      <c r="T80" s="1"/>
      <c r="X80">
        <v>19</v>
      </c>
      <c r="Y80" t="str">
        <f t="shared" si="14"/>
        <v>Vyberte disciplínu/divizi</v>
      </c>
    </row>
    <row r="83" spans="5:6" x14ac:dyDescent="0.25">
      <c r="E83" s="4"/>
      <c r="F83" s="5"/>
    </row>
    <row r="84" spans="5:6" x14ac:dyDescent="0.25">
      <c r="E84" s="4"/>
      <c r="F84" s="5"/>
    </row>
    <row r="90" spans="5:6" x14ac:dyDescent="0.25">
      <c r="E90" s="4"/>
      <c r="F90" s="5"/>
    </row>
    <row r="96" spans="5:6" x14ac:dyDescent="0.25">
      <c r="E96" s="4"/>
      <c r="F96" s="5"/>
    </row>
  </sheetData>
  <sheetProtection algorithmName="SHA-512" hashValue="10ExIP8AmhvsywIzz0xOzK+VKstLwNUk3PYdOurqqEXtxS6Wtw6JPcaQwDfD1XrIzmNu4PgpijsctDT2dGWjqg==" saltValue="yndXhTcHMJI+1lBPLWYhdw==" spinCount="100000" sheet="1" objects="1" scenarios="1"/>
  <conditionalFormatting sqref="E83:E144">
    <cfRule type="duplicateValues" dxfId="0" priority="16"/>
  </conditionalFormatting>
  <dataValidations disablePrompts="1" count="1">
    <dataValidation allowBlank="1" showErrorMessage="1" sqref="F3" xr:uid="{99FA0E3C-BACA-485F-89B3-19A6BFB94483}"/>
  </dataValidations>
  <pageMargins left="0.7" right="0.7" top="0.78740157499999996" bottom="0.78740157499999996" header="0.3" footer="0.3"/>
  <pageSetup paperSize="9" orientation="portrait" verticalDpi="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528FB7-72ED-4AF2-85E2-94A9CAC0B31D}">
  <sheetPr codeName="List5"/>
  <dimension ref="A1:D44"/>
  <sheetViews>
    <sheetView workbookViewId="0">
      <selection activeCell="B21" sqref="B21"/>
    </sheetView>
  </sheetViews>
  <sheetFormatPr defaultRowHeight="15" x14ac:dyDescent="0.25"/>
  <cols>
    <col min="1" max="2" width="35.7109375" style="1" customWidth="1"/>
    <col min="3" max="3" width="35.7109375" customWidth="1"/>
    <col min="4" max="4" width="30.28515625" customWidth="1"/>
  </cols>
  <sheetData>
    <row r="1" spans="1:3" x14ac:dyDescent="0.25">
      <c r="A1" s="1">
        <v>1</v>
      </c>
      <c r="B1" s="1">
        <v>2</v>
      </c>
      <c r="C1" s="1">
        <v>3</v>
      </c>
    </row>
    <row r="2" spans="1:3" x14ac:dyDescent="0.25">
      <c r="A2" s="1" t="s">
        <v>327</v>
      </c>
      <c r="B2" s="1" t="s">
        <v>328</v>
      </c>
      <c r="C2" s="1" t="s">
        <v>329</v>
      </c>
    </row>
    <row r="3" spans="1:3" x14ac:dyDescent="0.25">
      <c r="A3" s="34" t="s">
        <v>63</v>
      </c>
      <c r="B3" s="34" t="s">
        <v>332</v>
      </c>
      <c r="C3" s="34" t="s">
        <v>333</v>
      </c>
    </row>
    <row r="4" spans="1:3" x14ac:dyDescent="0.25">
      <c r="A4" s="34" t="s">
        <v>433</v>
      </c>
      <c r="B4" s="34" t="s">
        <v>434</v>
      </c>
      <c r="C4" s="34" t="s">
        <v>435</v>
      </c>
    </row>
    <row r="5" spans="1:3" x14ac:dyDescent="0.25">
      <c r="A5" s="34" t="s">
        <v>356</v>
      </c>
      <c r="B5" s="41" t="s">
        <v>358</v>
      </c>
      <c r="C5" s="41" t="s">
        <v>359</v>
      </c>
    </row>
    <row r="6" spans="1:3" x14ac:dyDescent="0.25">
      <c r="A6" s="34" t="s">
        <v>0</v>
      </c>
      <c r="B6" s="41" t="s">
        <v>360</v>
      </c>
      <c r="C6" s="43" t="s">
        <v>361</v>
      </c>
    </row>
    <row r="7" spans="1:3" x14ac:dyDescent="0.25">
      <c r="A7" s="34" t="s">
        <v>323</v>
      </c>
      <c r="B7" s="41" t="s">
        <v>362</v>
      </c>
      <c r="C7" s="43" t="s">
        <v>363</v>
      </c>
    </row>
    <row r="8" spans="1:3" x14ac:dyDescent="0.25">
      <c r="A8" s="41" t="s">
        <v>365</v>
      </c>
      <c r="B8" s="41" t="s">
        <v>366</v>
      </c>
      <c r="C8" s="43" t="s">
        <v>364</v>
      </c>
    </row>
    <row r="9" spans="1:3" x14ac:dyDescent="0.25">
      <c r="A9" s="34" t="s">
        <v>2</v>
      </c>
      <c r="B9" s="43" t="s">
        <v>368</v>
      </c>
      <c r="C9" s="41" t="s">
        <v>367</v>
      </c>
    </row>
    <row r="10" spans="1:3" x14ac:dyDescent="0.25">
      <c r="A10" s="34" t="s">
        <v>1</v>
      </c>
      <c r="B10" s="41" t="s">
        <v>370</v>
      </c>
      <c r="C10" s="41" t="s">
        <v>369</v>
      </c>
    </row>
    <row r="11" spans="1:3" x14ac:dyDescent="0.25">
      <c r="A11" s="34" t="s">
        <v>3</v>
      </c>
      <c r="B11" s="43" t="s">
        <v>372</v>
      </c>
      <c r="C11" s="41" t="s">
        <v>371</v>
      </c>
    </row>
    <row r="12" spans="1:3" x14ac:dyDescent="0.25">
      <c r="A12" s="34" t="s">
        <v>84</v>
      </c>
      <c r="B12" s="34" t="s">
        <v>374</v>
      </c>
      <c r="C12" s="34" t="s">
        <v>373</v>
      </c>
    </row>
    <row r="13" spans="1:3" x14ac:dyDescent="0.25">
      <c r="A13" s="34" t="s">
        <v>39</v>
      </c>
      <c r="B13" s="34" t="s">
        <v>376</v>
      </c>
      <c r="C13" s="34" t="s">
        <v>375</v>
      </c>
    </row>
    <row r="14" spans="1:3" x14ac:dyDescent="0.25">
      <c r="A14" s="34" t="s">
        <v>40</v>
      </c>
      <c r="B14" s="44" t="s">
        <v>377</v>
      </c>
      <c r="C14" s="44" t="s">
        <v>40</v>
      </c>
    </row>
    <row r="15" spans="1:3" x14ac:dyDescent="0.25">
      <c r="A15" s="34" t="s">
        <v>41</v>
      </c>
      <c r="B15" s="34" t="s">
        <v>380</v>
      </c>
      <c r="C15" s="44" t="s">
        <v>379</v>
      </c>
    </row>
    <row r="16" spans="1:3" x14ac:dyDescent="0.25">
      <c r="A16" s="34" t="s">
        <v>42</v>
      </c>
      <c r="B16" s="34" t="s">
        <v>381</v>
      </c>
      <c r="C16" s="34" t="s">
        <v>378</v>
      </c>
    </row>
    <row r="17" spans="1:3" x14ac:dyDescent="0.25">
      <c r="A17" s="34" t="s">
        <v>43</v>
      </c>
      <c r="B17" s="34" t="s">
        <v>383</v>
      </c>
      <c r="C17" s="34" t="s">
        <v>382</v>
      </c>
    </row>
    <row r="18" spans="1:3" x14ac:dyDescent="0.25">
      <c r="A18" s="34" t="s">
        <v>65</v>
      </c>
      <c r="B18" s="41" t="s">
        <v>385</v>
      </c>
      <c r="C18" s="41" t="s">
        <v>384</v>
      </c>
    </row>
    <row r="19" spans="1:3" x14ac:dyDescent="0.25">
      <c r="A19" s="34" t="s">
        <v>66</v>
      </c>
      <c r="B19" s="41" t="s">
        <v>387</v>
      </c>
      <c r="C19" s="43" t="s">
        <v>386</v>
      </c>
    </row>
    <row r="20" spans="1:3" x14ac:dyDescent="0.25">
      <c r="A20" s="34" t="s">
        <v>67</v>
      </c>
      <c r="B20" s="41" t="s">
        <v>875</v>
      </c>
      <c r="C20" s="41" t="s">
        <v>388</v>
      </c>
    </row>
    <row r="21" spans="1:3" x14ac:dyDescent="0.25">
      <c r="A21" s="34" t="s">
        <v>47</v>
      </c>
      <c r="B21" s="41" t="s">
        <v>389</v>
      </c>
      <c r="C21" s="41" t="s">
        <v>392</v>
      </c>
    </row>
    <row r="22" spans="1:3" x14ac:dyDescent="0.25">
      <c r="A22" s="34" t="s">
        <v>51</v>
      </c>
      <c r="B22" s="41" t="s">
        <v>390</v>
      </c>
      <c r="C22" s="43" t="s">
        <v>393</v>
      </c>
    </row>
    <row r="23" spans="1:3" x14ac:dyDescent="0.25">
      <c r="A23" s="34" t="s">
        <v>56</v>
      </c>
      <c r="B23" s="41" t="s">
        <v>391</v>
      </c>
      <c r="C23" s="41" t="s">
        <v>394</v>
      </c>
    </row>
    <row r="24" spans="1:3" x14ac:dyDescent="0.25">
      <c r="A24" s="34" t="s">
        <v>31</v>
      </c>
      <c r="B24" s="41" t="s">
        <v>397</v>
      </c>
      <c r="C24" s="41" t="s">
        <v>398</v>
      </c>
    </row>
    <row r="25" spans="1:3" x14ac:dyDescent="0.25">
      <c r="A25" s="34" t="s">
        <v>32</v>
      </c>
      <c r="B25" s="34" t="s">
        <v>32</v>
      </c>
      <c r="C25" s="41" t="s">
        <v>32</v>
      </c>
    </row>
    <row r="26" spans="1:3" x14ac:dyDescent="0.25">
      <c r="A26" s="34" t="s">
        <v>33</v>
      </c>
      <c r="B26" s="34" t="s">
        <v>33</v>
      </c>
      <c r="C26" s="43" t="s">
        <v>33</v>
      </c>
    </row>
    <row r="27" spans="1:3" x14ac:dyDescent="0.25">
      <c r="A27" s="34" t="s">
        <v>34</v>
      </c>
      <c r="B27" s="34" t="s">
        <v>395</v>
      </c>
      <c r="C27" s="34" t="s">
        <v>34</v>
      </c>
    </row>
    <row r="28" spans="1:3" x14ac:dyDescent="0.25">
      <c r="A28" s="34" t="s">
        <v>35</v>
      </c>
      <c r="B28" s="41" t="s">
        <v>396</v>
      </c>
      <c r="C28" s="41" t="s">
        <v>399</v>
      </c>
    </row>
    <row r="29" spans="1:3" x14ac:dyDescent="0.25">
      <c r="A29" s="34" t="s">
        <v>11</v>
      </c>
      <c r="B29" s="41" t="s">
        <v>401</v>
      </c>
      <c r="C29" s="41" t="s">
        <v>401</v>
      </c>
    </row>
    <row r="30" spans="1:3" x14ac:dyDescent="0.25">
      <c r="A30" s="34" t="s">
        <v>12</v>
      </c>
      <c r="B30" s="41" t="s">
        <v>402</v>
      </c>
      <c r="C30" s="41" t="s">
        <v>402</v>
      </c>
    </row>
    <row r="31" spans="1:3" x14ac:dyDescent="0.25">
      <c r="A31" s="1" t="s">
        <v>4</v>
      </c>
      <c r="B31" s="41" t="s">
        <v>404</v>
      </c>
      <c r="C31" s="41" t="s">
        <v>405</v>
      </c>
    </row>
    <row r="32" spans="1:3" x14ac:dyDescent="0.25">
      <c r="A32" s="1" t="s">
        <v>10</v>
      </c>
      <c r="B32" s="41" t="s">
        <v>406</v>
      </c>
      <c r="C32" s="41" t="s">
        <v>407</v>
      </c>
    </row>
    <row r="33" spans="1:4" x14ac:dyDescent="0.25">
      <c r="A33" s="1" t="s">
        <v>64</v>
      </c>
      <c r="B33" s="41" t="s">
        <v>409</v>
      </c>
      <c r="C33" s="41" t="s">
        <v>408</v>
      </c>
    </row>
    <row r="34" spans="1:4" x14ac:dyDescent="0.25">
      <c r="A34" s="1" t="s">
        <v>403</v>
      </c>
      <c r="B34" s="34" t="s">
        <v>411</v>
      </c>
      <c r="C34" s="34" t="s">
        <v>410</v>
      </c>
    </row>
    <row r="35" spans="1:4" x14ac:dyDescent="0.25">
      <c r="A35" s="1" t="s">
        <v>30</v>
      </c>
      <c r="B35" s="34" t="s">
        <v>413</v>
      </c>
      <c r="C35" s="34" t="s">
        <v>412</v>
      </c>
    </row>
    <row r="36" spans="1:4" x14ac:dyDescent="0.25">
      <c r="A36" s="34" t="s">
        <v>414</v>
      </c>
      <c r="B36" s="34" t="s">
        <v>416</v>
      </c>
      <c r="C36" s="34" t="s">
        <v>415</v>
      </c>
    </row>
    <row r="37" spans="1:4" x14ac:dyDescent="0.25">
      <c r="A37" s="34" t="s">
        <v>418</v>
      </c>
      <c r="B37" s="34" t="s">
        <v>421</v>
      </c>
      <c r="C37" s="34" t="s">
        <v>420</v>
      </c>
    </row>
    <row r="38" spans="1:4" ht="30" x14ac:dyDescent="0.25">
      <c r="A38" s="34" t="s">
        <v>419</v>
      </c>
      <c r="B38" s="44" t="s">
        <v>422</v>
      </c>
      <c r="C38" s="44" t="s">
        <v>423</v>
      </c>
    </row>
    <row r="39" spans="1:4" x14ac:dyDescent="0.25">
      <c r="A39" s="34" t="s">
        <v>322</v>
      </c>
      <c r="B39" s="44" t="s">
        <v>425</v>
      </c>
      <c r="C39" s="34" t="s">
        <v>424</v>
      </c>
    </row>
    <row r="40" spans="1:4" ht="60" x14ac:dyDescent="0.25">
      <c r="A40" s="43" t="s">
        <v>341</v>
      </c>
      <c r="B40" s="44" t="s">
        <v>427</v>
      </c>
      <c r="C40" s="44" t="s">
        <v>426</v>
      </c>
    </row>
    <row r="41" spans="1:4" ht="75" x14ac:dyDescent="0.25">
      <c r="A41" s="44" t="s">
        <v>68</v>
      </c>
      <c r="B41" s="44" t="s">
        <v>429</v>
      </c>
      <c r="C41" s="44" t="s">
        <v>428</v>
      </c>
    </row>
    <row r="42" spans="1:4" ht="240" x14ac:dyDescent="0.25">
      <c r="A42" s="1" t="s">
        <v>430</v>
      </c>
      <c r="B42" s="44" t="s">
        <v>325</v>
      </c>
      <c r="C42" s="44" t="s">
        <v>432</v>
      </c>
      <c r="D42" s="44" t="s">
        <v>431</v>
      </c>
    </row>
    <row r="43" spans="1:4" x14ac:dyDescent="0.25">
      <c r="A43" s="34"/>
      <c r="B43" s="34"/>
      <c r="C43" s="34"/>
    </row>
    <row r="44" spans="1:4" ht="30" x14ac:dyDescent="0.25">
      <c r="A44" s="32" t="s">
        <v>324</v>
      </c>
      <c r="B44" s="32" t="s">
        <v>400</v>
      </c>
      <c r="C44" s="32" t="s">
        <v>331</v>
      </c>
    </row>
  </sheetData>
  <sheetProtection algorithmName="SHA-512" hashValue="PxTkCfSwf/iErOPIlloFBbRh6m3F5DtRK0XfOfmJF4prYnFL5zCMOHHnCCs1sRd7BJXg0QjreEypTpX8CVS7bg==" saltValue="YNYOIgvjN97xuMPmA7bTNA==" spinCount="100000" sheet="1" objects="1" scenarios="1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7</vt:i4>
      </vt:variant>
      <vt:variant>
        <vt:lpstr>Pojmenované oblasti</vt:lpstr>
      </vt:variant>
      <vt:variant>
        <vt:i4>8</vt:i4>
      </vt:variant>
    </vt:vector>
  </HeadingPairs>
  <TitlesOfParts>
    <vt:vector size="15" baseType="lpstr">
      <vt:lpstr>Form</vt:lpstr>
      <vt:lpstr>PP_Hoop</vt:lpstr>
      <vt:lpstr>PP_Hoop_Doubles</vt:lpstr>
      <vt:lpstr>PP_Hammock</vt:lpstr>
      <vt:lpstr>PP_Silk</vt:lpstr>
      <vt:lpstr>Seznam</vt:lpstr>
      <vt:lpstr>Překlad</vt:lpstr>
      <vt:lpstr>PP_Hammock!_Hlk159054795</vt:lpstr>
      <vt:lpstr>Aerial_Hammock_Amatéři</vt:lpstr>
      <vt:lpstr>Aerial_Hammock_Elita</vt:lpstr>
      <vt:lpstr>Aerial_Hammock_Profesionálové</vt:lpstr>
      <vt:lpstr>Aerial_Hoop_Amatéři</vt:lpstr>
      <vt:lpstr>Aerial_Hoop_Elita</vt:lpstr>
      <vt:lpstr>Aerial_Hoop_Profesionálové</vt:lpstr>
      <vt:lpstr>Form!Oblast_tisku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Lenka Šotkovská</dc:creator>
  <cp:lastModifiedBy>Lenka Šotkovská</cp:lastModifiedBy>
  <cp:lastPrinted>2024-03-31T12:20:28Z</cp:lastPrinted>
  <dcterms:created xsi:type="dcterms:W3CDTF">2024-03-31T09:57:03Z</dcterms:created>
  <dcterms:modified xsi:type="dcterms:W3CDTF">2024-04-19T08:26:21Z</dcterms:modified>
</cp:coreProperties>
</file>