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mc:AlternateContent xmlns:mc="http://schemas.openxmlformats.org/markup-compatibility/2006">
    <mc:Choice Requires="x15">
      <x15ac:absPath xmlns:x15ac="http://schemas.microsoft.com/office/spreadsheetml/2010/11/ac" url="https://d.docs.live.net/767ef4bab11cd112/Dokumenty/Acrodancers_competition/2025/"/>
    </mc:Choice>
  </mc:AlternateContent>
  <xr:revisionPtr revIDLastSave="2271" documentId="13_ncr:1_{DD7DD0D4-F495-454A-B755-17BEFD057DF0}" xr6:coauthVersionLast="47" xr6:coauthVersionMax="47" xr10:uidLastSave="{D3275948-C0E5-4166-88BD-E1586646E71D}"/>
  <bookViews>
    <workbookView xWindow="-28920" yWindow="-120" windowWidth="29040" windowHeight="15720" xr2:uid="{B75CFDFB-1BA4-4423-9966-4F9B41FB95E2}"/>
  </bookViews>
  <sheets>
    <sheet name="Form" sheetId="1" r:id="rId1"/>
    <sheet name="PP_Hoop" sheetId="11" r:id="rId2"/>
    <sheet name="PP_Hoop_Doubles" sheetId="12" r:id="rId3"/>
    <sheet name="PP_Hammock" sheetId="13" r:id="rId4"/>
    <sheet name="PP_Hammock_Doubles" sheetId="15" r:id="rId5"/>
    <sheet name="PP_Silk" sheetId="14" r:id="rId6"/>
    <sheet name="Seznam" sheetId="2" state="hidden" r:id="rId7"/>
    <sheet name="Překlad" sheetId="5" state="hidden" r:id="rId8"/>
    <sheet name="Score_sheets" sheetId="8" state="hidden" r:id="rId9"/>
    <sheet name="Library" sheetId="10" state="hidden" r:id="rId10"/>
  </sheets>
  <definedNames>
    <definedName name="_Hlk159054795" localSheetId="3">PP_Hammock!$A$3</definedName>
    <definedName name="_Hlk159054795" localSheetId="4">PP_Hammock_Doubles!$A$3</definedName>
    <definedName name="_Hlk159054795" localSheetId="2">PP_Hoop_Doubles!#REF!</definedName>
    <definedName name="Aerial_Hammock_Amatéři">Seznam!$I$62:$I$80</definedName>
    <definedName name="Aerial_Hammock_Elita">Seznam!$K$62:$K$80</definedName>
    <definedName name="Aerial_Hammock_Profesionálové">Seznam!$F$62:$F$82</definedName>
    <definedName name="Aerial_Hoop_Amatéři">Seznam!$R$62:$R$80</definedName>
    <definedName name="Aerial_Hoop_Elita">Seznam!$T$62:$T$80</definedName>
    <definedName name="Aerial_Hoop_Profesionálové">Seznam!$S$62:$S$80</definedName>
    <definedName name="Lib_Aerial_hammock">Library!$A$112:$C$133</definedName>
    <definedName name="Lib_Aerial_hammock_doubles">Library!$A$166:$C$187</definedName>
    <definedName name="Lib_Aerial_hoop_AM">Library!$A$4:$C$25</definedName>
    <definedName name="Lib_Aerial_hoop_doubles">Library!$A$86:$C$106</definedName>
    <definedName name="Lib_Aerial_hoop_ELI">Library!$A$59:$C$80</definedName>
    <definedName name="Lib_Aerial_hoop_PRO">Library!$A$31:$C$53</definedName>
    <definedName name="Lib_Aerial_silks">Library!$A$140:$C$161</definedName>
    <definedName name="Name">Form!$G$6</definedName>
    <definedName name="_xlnm.Print_Area" localSheetId="0">Form!$F$1:$J$51</definedName>
    <definedName name="_xlnm.Print_Area" localSheetId="9">Library!$A$1:$C$187</definedName>
    <definedName name="_xlnm.Print_Area" localSheetId="8">Score_sheets!$B$45:$AK$83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75" i="2" l="1"/>
  <c r="P75" i="2"/>
  <c r="O75" i="2"/>
  <c r="Q69" i="2"/>
  <c r="P69" i="2"/>
  <c r="O69" i="2"/>
  <c r="Q63" i="2"/>
  <c r="P63" i="2"/>
  <c r="O63" i="2"/>
  <c r="Q62" i="2"/>
  <c r="P62" i="2"/>
  <c r="Q61" i="2"/>
  <c r="P61" i="2"/>
  <c r="O61" i="2"/>
  <c r="O62" i="2"/>
  <c r="R62" i="2"/>
  <c r="S62" i="2"/>
  <c r="T62" i="2"/>
  <c r="R63" i="2"/>
  <c r="S63" i="2"/>
  <c r="T63" i="2"/>
  <c r="R69" i="2"/>
  <c r="S69" i="2"/>
  <c r="T69" i="2"/>
  <c r="R75" i="2"/>
  <c r="S75" i="2"/>
  <c r="T75" i="2"/>
  <c r="V64" i="2"/>
  <c r="AE55" i="8"/>
  <c r="V55" i="8"/>
  <c r="M55" i="8"/>
  <c r="D55" i="8"/>
  <c r="G39" i="2"/>
  <c r="E37" i="8" s="1"/>
  <c r="I26" i="1"/>
  <c r="I48" i="1"/>
  <c r="C8" i="8"/>
  <c r="C7" i="8"/>
  <c r="C6" i="8"/>
  <c r="C20" i="8"/>
  <c r="C21" i="8"/>
  <c r="C22" i="8"/>
  <c r="C23" i="8"/>
  <c r="C24" i="8"/>
  <c r="C25" i="8"/>
  <c r="C26" i="8"/>
  <c r="C27" i="8"/>
  <c r="C28" i="8"/>
  <c r="C29" i="8"/>
  <c r="C30" i="8"/>
  <c r="C31" i="8"/>
  <c r="C32" i="8"/>
  <c r="C33" i="8"/>
  <c r="C34" i="8"/>
  <c r="C35" i="8"/>
  <c r="C36" i="8"/>
  <c r="C37" i="8"/>
  <c r="C38" i="8"/>
  <c r="C39" i="8"/>
  <c r="C40" i="8"/>
  <c r="C19" i="8"/>
  <c r="E4" i="2"/>
  <c r="G4" i="2"/>
  <c r="I4" i="2"/>
  <c r="G5" i="2"/>
  <c r="F61" i="2" s="1"/>
  <c r="I5" i="2"/>
  <c r="G6" i="2"/>
  <c r="J61" i="2" s="1"/>
  <c r="I6" i="2"/>
  <c r="G7" i="2"/>
  <c r="H61" i="2" s="1"/>
  <c r="I7" i="2"/>
  <c r="E12" i="2"/>
  <c r="I12" i="2" s="1"/>
  <c r="J12" i="2" s="1"/>
  <c r="E13" i="2"/>
  <c r="I13" i="2" s="1"/>
  <c r="J13" i="2" s="1"/>
  <c r="E14" i="2"/>
  <c r="I14" i="2" s="1"/>
  <c r="J14" i="2" s="1"/>
  <c r="E15" i="2"/>
  <c r="I15" i="2" s="1"/>
  <c r="J15" i="2" s="1"/>
  <c r="E16" i="2"/>
  <c r="I16" i="2" s="1"/>
  <c r="J16" i="2" s="1"/>
  <c r="E17" i="2"/>
  <c r="I17" i="2" s="1"/>
  <c r="J17" i="2" s="1"/>
  <c r="E18" i="2"/>
  <c r="I18" i="2" s="1"/>
  <c r="J18" i="2" s="1"/>
  <c r="G21" i="2"/>
  <c r="J27" i="1" s="1"/>
  <c r="H21" i="2"/>
  <c r="I21" i="2"/>
  <c r="N21" i="2"/>
  <c r="G22" i="2"/>
  <c r="J28" i="1" s="1"/>
  <c r="H22" i="2"/>
  <c r="I22" i="2"/>
  <c r="N22" i="2"/>
  <c r="G23" i="2"/>
  <c r="J29" i="1" s="1"/>
  <c r="H23" i="2"/>
  <c r="I23" i="2"/>
  <c r="N23" i="2"/>
  <c r="G24" i="2"/>
  <c r="J30" i="1" s="1"/>
  <c r="H24" i="2"/>
  <c r="I24" i="2"/>
  <c r="N24" i="2"/>
  <c r="G25" i="2"/>
  <c r="J31" i="1" s="1"/>
  <c r="H25" i="2"/>
  <c r="I25" i="2"/>
  <c r="N25" i="2"/>
  <c r="G26" i="2"/>
  <c r="J32" i="1" s="1"/>
  <c r="H26" i="2"/>
  <c r="I26" i="2"/>
  <c r="N26" i="2"/>
  <c r="G27" i="2"/>
  <c r="J33" i="1" s="1"/>
  <c r="H27" i="2"/>
  <c r="I27" i="2"/>
  <c r="N27" i="2"/>
  <c r="G28" i="2"/>
  <c r="J34" i="1" s="1"/>
  <c r="H28" i="2"/>
  <c r="I28" i="2"/>
  <c r="N28" i="2"/>
  <c r="G29" i="2"/>
  <c r="J35" i="1" s="1"/>
  <c r="H29" i="2"/>
  <c r="I29" i="2"/>
  <c r="N29" i="2"/>
  <c r="G30" i="2"/>
  <c r="J36" i="1" s="1"/>
  <c r="H30" i="2"/>
  <c r="I30" i="2"/>
  <c r="N30" i="2"/>
  <c r="G31" i="2"/>
  <c r="J37" i="1" s="1"/>
  <c r="H31" i="2"/>
  <c r="I31" i="2"/>
  <c r="N31" i="2"/>
  <c r="G32" i="2"/>
  <c r="J38" i="1" s="1"/>
  <c r="H32" i="2"/>
  <c r="I32" i="2"/>
  <c r="N32" i="2"/>
  <c r="G33" i="2"/>
  <c r="E31" i="8" s="1"/>
  <c r="H33" i="2"/>
  <c r="I33" i="2"/>
  <c r="N33" i="2"/>
  <c r="G34" i="2"/>
  <c r="J40" i="1" s="1"/>
  <c r="H34" i="2"/>
  <c r="I34" i="2"/>
  <c r="N34" i="2"/>
  <c r="G35" i="2"/>
  <c r="J41" i="1" s="1"/>
  <c r="H35" i="2"/>
  <c r="I35" i="2"/>
  <c r="N35" i="2"/>
  <c r="G36" i="2"/>
  <c r="J42" i="1" s="1"/>
  <c r="H36" i="2"/>
  <c r="I36" i="2"/>
  <c r="N36" i="2"/>
  <c r="G37" i="2"/>
  <c r="J43" i="1" s="1"/>
  <c r="H37" i="2"/>
  <c r="I37" i="2"/>
  <c r="N37" i="2"/>
  <c r="G38" i="2"/>
  <c r="E36" i="8" s="1"/>
  <c r="H38" i="2"/>
  <c r="I38" i="2"/>
  <c r="N38" i="2"/>
  <c r="H39" i="2"/>
  <c r="I39" i="2"/>
  <c r="N39" i="2"/>
  <c r="G40" i="2"/>
  <c r="J46" i="1" s="1"/>
  <c r="H40" i="2"/>
  <c r="I40" i="2"/>
  <c r="N40" i="2"/>
  <c r="G41" i="2"/>
  <c r="J47" i="1" s="1"/>
  <c r="H41" i="2"/>
  <c r="I41" i="2"/>
  <c r="N41" i="2"/>
  <c r="G42" i="2"/>
  <c r="E40" i="8" s="1"/>
  <c r="H42" i="2"/>
  <c r="I42" i="2"/>
  <c r="N42" i="2"/>
  <c r="M44" i="2"/>
  <c r="E45" i="2"/>
  <c r="E46" i="2"/>
  <c r="E47" i="2"/>
  <c r="N51" i="2"/>
  <c r="N52" i="2"/>
  <c r="N53" i="2"/>
  <c r="N54" i="2"/>
  <c r="N55" i="2"/>
  <c r="F57" i="2"/>
  <c r="F58" i="2" s="1"/>
  <c r="G55" i="2" s="1"/>
  <c r="M57" i="2"/>
  <c r="Q57" i="2"/>
  <c r="E61" i="2"/>
  <c r="E62" i="2"/>
  <c r="F62" i="2"/>
  <c r="G62" i="2"/>
  <c r="H62" i="2"/>
  <c r="I62" i="2"/>
  <c r="J62" i="2"/>
  <c r="K62" i="2"/>
  <c r="L62" i="2"/>
  <c r="M62" i="2"/>
  <c r="N62" i="2"/>
  <c r="E63" i="2"/>
  <c r="F63" i="2"/>
  <c r="G63" i="2"/>
  <c r="H63" i="2"/>
  <c r="I63" i="2"/>
  <c r="J63" i="2"/>
  <c r="K63" i="2"/>
  <c r="L63" i="2"/>
  <c r="M63" i="2"/>
  <c r="N63" i="2"/>
  <c r="E64" i="2"/>
  <c r="E65" i="2"/>
  <c r="V65" i="2"/>
  <c r="E66" i="2"/>
  <c r="V66" i="2"/>
  <c r="E67" i="2"/>
  <c r="V67" i="2"/>
  <c r="E68" i="2"/>
  <c r="V68" i="2"/>
  <c r="E69" i="2"/>
  <c r="F69" i="2"/>
  <c r="G69" i="2"/>
  <c r="H69" i="2"/>
  <c r="I69" i="2"/>
  <c r="J69" i="2"/>
  <c r="K69" i="2"/>
  <c r="L69" i="2"/>
  <c r="M69" i="2"/>
  <c r="N69" i="2"/>
  <c r="E70" i="2"/>
  <c r="V70" i="2"/>
  <c r="E71" i="2"/>
  <c r="V71" i="2"/>
  <c r="E72" i="2"/>
  <c r="V72" i="2"/>
  <c r="E73" i="2"/>
  <c r="V73" i="2"/>
  <c r="E74" i="2"/>
  <c r="V74" i="2"/>
  <c r="E75" i="2"/>
  <c r="F75" i="2"/>
  <c r="G75" i="2"/>
  <c r="H75" i="2"/>
  <c r="I75" i="2"/>
  <c r="J75" i="2"/>
  <c r="K75" i="2"/>
  <c r="L75" i="2"/>
  <c r="M75" i="2"/>
  <c r="N75" i="2"/>
  <c r="E76" i="2"/>
  <c r="V76" i="2"/>
  <c r="E77" i="2"/>
  <c r="V77" i="2"/>
  <c r="E78" i="2"/>
  <c r="V78" i="2"/>
  <c r="E79" i="2"/>
  <c r="V79" i="2"/>
  <c r="E80" i="2"/>
  <c r="C4" i="8"/>
  <c r="C5" i="8"/>
  <c r="AE49" i="8" s="1"/>
  <c r="C3" i="8"/>
  <c r="M48" i="8" s="1"/>
  <c r="C13" i="8"/>
  <c r="C14" i="8"/>
  <c r="C15" i="8"/>
  <c r="C16" i="8"/>
  <c r="C12" i="8"/>
  <c r="D48" i="8"/>
  <c r="D49" i="8"/>
  <c r="F51" i="1"/>
  <c r="F22" i="1"/>
  <c r="I9" i="1"/>
  <c r="I6" i="1"/>
  <c r="Q12" i="1"/>
  <c r="F49" i="1"/>
  <c r="F21" i="1"/>
  <c r="J26" i="1"/>
  <c r="G26" i="1"/>
  <c r="F26" i="1"/>
  <c r="J15" i="1"/>
  <c r="I15" i="1"/>
  <c r="G15" i="1"/>
  <c r="F15" i="1"/>
  <c r="I28" i="1"/>
  <c r="I29" i="1"/>
  <c r="I30" i="1"/>
  <c r="I31" i="1"/>
  <c r="I32" i="1"/>
  <c r="I33" i="1"/>
  <c r="I34" i="1"/>
  <c r="I35" i="1"/>
  <c r="I36" i="1"/>
  <c r="I37" i="1"/>
  <c r="I38" i="1"/>
  <c r="I39" i="1"/>
  <c r="I40" i="1"/>
  <c r="I41" i="1"/>
  <c r="I42" i="1"/>
  <c r="I43" i="1"/>
  <c r="I44" i="1"/>
  <c r="I45" i="1"/>
  <c r="I46" i="1"/>
  <c r="I47" i="1"/>
  <c r="I27" i="1"/>
  <c r="F24" i="1"/>
  <c r="F13" i="1"/>
  <c r="F7" i="1"/>
  <c r="F8" i="1"/>
  <c r="F9" i="1"/>
  <c r="F10" i="1"/>
  <c r="F11" i="1"/>
  <c r="F6" i="1"/>
  <c r="Q21" i="1"/>
  <c r="H8" i="1"/>
  <c r="H7" i="1"/>
  <c r="H6" i="1"/>
  <c r="H9" i="1"/>
  <c r="N9" i="1" s="1"/>
  <c r="O9" i="1" s="1"/>
  <c r="H10" i="1"/>
  <c r="N10" i="1" s="1"/>
  <c r="O10" i="1" s="1"/>
  <c r="H11" i="1"/>
  <c r="N11" i="1" s="1"/>
  <c r="O11" i="1" s="1"/>
  <c r="F4" i="1"/>
  <c r="V48" i="8" l="1"/>
  <c r="G51" i="2"/>
  <c r="G52" i="2"/>
  <c r="G54" i="2"/>
  <c r="G53" i="2"/>
  <c r="D26" i="8"/>
  <c r="D28" i="8"/>
  <c r="T61" i="2"/>
  <c r="E23" i="8"/>
  <c r="N62" i="8" s="1"/>
  <c r="S61" i="2"/>
  <c r="R61" i="2"/>
  <c r="AB62" i="2"/>
  <c r="D24" i="8"/>
  <c r="K61" i="2"/>
  <c r="D23" i="8"/>
  <c r="N61" i="2"/>
  <c r="E29" i="8"/>
  <c r="N68" i="8" s="1"/>
  <c r="D40" i="8"/>
  <c r="D38" i="8"/>
  <c r="D37" i="8"/>
  <c r="I61" i="2"/>
  <c r="E33" i="8"/>
  <c r="N72" i="8" s="1"/>
  <c r="J30" i="2"/>
  <c r="K30" i="2" s="1"/>
  <c r="P30" i="2" s="1"/>
  <c r="H36" i="1" s="1"/>
  <c r="E39" i="8"/>
  <c r="N78" i="8" s="1"/>
  <c r="J45" i="1"/>
  <c r="D6" i="8"/>
  <c r="M50" i="8" s="1"/>
  <c r="D22" i="8"/>
  <c r="E24" i="8"/>
  <c r="N63" i="8" s="1"/>
  <c r="D19" i="8"/>
  <c r="D21" i="8"/>
  <c r="E26" i="8"/>
  <c r="F26" i="8" s="1"/>
  <c r="L65" i="8" s="1"/>
  <c r="E35" i="8"/>
  <c r="F35" i="8" s="1"/>
  <c r="L74" i="8" s="1"/>
  <c r="G61" i="2"/>
  <c r="E34" i="8"/>
  <c r="E21" i="8"/>
  <c r="F21" i="8" s="1"/>
  <c r="L60" i="8" s="1"/>
  <c r="M61" i="2"/>
  <c r="E25" i="8"/>
  <c r="D36" i="8"/>
  <c r="D35" i="8"/>
  <c r="E20" i="8"/>
  <c r="N59" i="8" s="1"/>
  <c r="D25" i="8"/>
  <c r="E32" i="8"/>
  <c r="N71" i="8" s="1"/>
  <c r="D39" i="8"/>
  <c r="D20" i="8"/>
  <c r="D33" i="8"/>
  <c r="D32" i="8"/>
  <c r="L61" i="2"/>
  <c r="D31" i="8"/>
  <c r="E30" i="8"/>
  <c r="N69" i="8" s="1"/>
  <c r="E22" i="8"/>
  <c r="F22" i="8" s="1"/>
  <c r="L61" i="8" s="1"/>
  <c r="D30" i="8"/>
  <c r="D29" i="8"/>
  <c r="D7" i="8"/>
  <c r="AE51" i="8" s="1"/>
  <c r="D8" i="8"/>
  <c r="AE52" i="8" s="1"/>
  <c r="D34" i="8"/>
  <c r="D27" i="8"/>
  <c r="E19" i="8"/>
  <c r="F19" i="8" s="1"/>
  <c r="L58" i="8" s="1"/>
  <c r="F37" i="8"/>
  <c r="L76" i="8" s="1"/>
  <c r="N76" i="8"/>
  <c r="E28" i="8"/>
  <c r="J42" i="2"/>
  <c r="K42" i="2" s="1"/>
  <c r="P42" i="2" s="1"/>
  <c r="H48" i="1" s="1"/>
  <c r="J44" i="1"/>
  <c r="E38" i="8"/>
  <c r="F38" i="8" s="1"/>
  <c r="L77" i="8" s="1"/>
  <c r="J48" i="1"/>
  <c r="F40" i="8"/>
  <c r="L79" i="8" s="1"/>
  <c r="N79" i="8"/>
  <c r="F36" i="8"/>
  <c r="L75" i="8" s="1"/>
  <c r="N75" i="8"/>
  <c r="F31" i="8"/>
  <c r="L70" i="8" s="1"/>
  <c r="N70" i="8"/>
  <c r="J28" i="2"/>
  <c r="K28" i="2" s="1"/>
  <c r="P28" i="2" s="1"/>
  <c r="H34" i="1" s="1"/>
  <c r="J39" i="1"/>
  <c r="J37" i="2"/>
  <c r="K37" i="2" s="1"/>
  <c r="P37" i="2" s="1"/>
  <c r="H43" i="1" s="1"/>
  <c r="J33" i="2"/>
  <c r="K33" i="2" s="1"/>
  <c r="P33" i="2" s="1"/>
  <c r="H39" i="1" s="1"/>
  <c r="J29" i="2"/>
  <c r="K29" i="2" s="1"/>
  <c r="P29" i="2" s="1"/>
  <c r="H35" i="1" s="1"/>
  <c r="J41" i="2"/>
  <c r="K41" i="2" s="1"/>
  <c r="P41" i="2" s="1"/>
  <c r="H47" i="1" s="1"/>
  <c r="E27" i="8"/>
  <c r="J21" i="2"/>
  <c r="K21" i="2" s="1"/>
  <c r="J40" i="2"/>
  <c r="K40" i="2" s="1"/>
  <c r="P40" i="2" s="1"/>
  <c r="H46" i="1" s="1"/>
  <c r="J32" i="2"/>
  <c r="K32" i="2" s="1"/>
  <c r="P32" i="2" s="1"/>
  <c r="H38" i="1" s="1"/>
  <c r="J31" i="2"/>
  <c r="K31" i="2" s="1"/>
  <c r="P31" i="2" s="1"/>
  <c r="H37" i="1" s="1"/>
  <c r="J36" i="2"/>
  <c r="K36" i="2" s="1"/>
  <c r="P36" i="2" s="1"/>
  <c r="H42" i="1" s="1"/>
  <c r="J35" i="2"/>
  <c r="K35" i="2" s="1"/>
  <c r="P35" i="2" s="1"/>
  <c r="H41" i="1" s="1"/>
  <c r="J39" i="2"/>
  <c r="K39" i="2" s="1"/>
  <c r="P39" i="2" s="1"/>
  <c r="H45" i="1" s="1"/>
  <c r="J27" i="2"/>
  <c r="K27" i="2" s="1"/>
  <c r="P27" i="2" s="1"/>
  <c r="H33" i="1" s="1"/>
  <c r="J34" i="2"/>
  <c r="K34" i="2" s="1"/>
  <c r="P34" i="2" s="1"/>
  <c r="H40" i="1" s="1"/>
  <c r="J23" i="2"/>
  <c r="K23" i="2" s="1"/>
  <c r="P23" i="2" s="1"/>
  <c r="H29" i="1" s="1"/>
  <c r="J38" i="2"/>
  <c r="K38" i="2" s="1"/>
  <c r="P38" i="2" s="1"/>
  <c r="H44" i="1" s="1"/>
  <c r="J22" i="2"/>
  <c r="K22" i="2" s="1"/>
  <c r="P22" i="2" s="1"/>
  <c r="H28" i="1" s="1"/>
  <c r="AB68" i="2"/>
  <c r="C9" i="8"/>
  <c r="D9" i="8" s="1"/>
  <c r="J26" i="2"/>
  <c r="K26" i="2" s="1"/>
  <c r="P26" i="2" s="1"/>
  <c r="H32" i="1" s="1"/>
  <c r="F23" i="8"/>
  <c r="L62" i="8" s="1"/>
  <c r="J25" i="2"/>
  <c r="K25" i="2" s="1"/>
  <c r="P25" i="2" s="1"/>
  <c r="H31" i="1" s="1"/>
  <c r="J24" i="2"/>
  <c r="K24" i="2" s="1"/>
  <c r="P24" i="2" s="1"/>
  <c r="H30" i="1" s="1"/>
  <c r="O12" i="1"/>
  <c r="P12" i="1" s="1"/>
  <c r="AB79" i="2"/>
  <c r="AB70" i="2"/>
  <c r="AB69" i="2"/>
  <c r="AB78" i="2"/>
  <c r="AB77" i="2"/>
  <c r="AB76" i="2"/>
  <c r="AB72" i="2"/>
  <c r="AB80" i="2"/>
  <c r="V80" i="2" s="1"/>
  <c r="AB66" i="2"/>
  <c r="AB73" i="2"/>
  <c r="AB75" i="2"/>
  <c r="AB65" i="2"/>
  <c r="AB71" i="2"/>
  <c r="AB67" i="2"/>
  <c r="AB74" i="2"/>
  <c r="AB64" i="2"/>
  <c r="AB63" i="2"/>
  <c r="M49" i="8"/>
  <c r="AE48" i="8"/>
  <c r="V49" i="8"/>
  <c r="N65" i="8" l="1"/>
  <c r="D50" i="8"/>
  <c r="F29" i="8"/>
  <c r="L68" i="8" s="1"/>
  <c r="F33" i="8"/>
  <c r="L72" i="8" s="1"/>
  <c r="F39" i="8"/>
  <c r="L78" i="8" s="1"/>
  <c r="F24" i="8"/>
  <c r="L63" i="8" s="1"/>
  <c r="AE50" i="8"/>
  <c r="V50" i="8"/>
  <c r="N60" i="8"/>
  <c r="N74" i="8"/>
  <c r="F20" i="8"/>
  <c r="L59" i="8" s="1"/>
  <c r="N77" i="8"/>
  <c r="F32" i="8"/>
  <c r="L71" i="8" s="1"/>
  <c r="N73" i="8"/>
  <c r="F34" i="8"/>
  <c r="L73" i="8" s="1"/>
  <c r="F25" i="8"/>
  <c r="L64" i="8" s="1"/>
  <c r="N64" i="8"/>
  <c r="F30" i="8"/>
  <c r="L69" i="8" s="1"/>
  <c r="J49" i="1"/>
  <c r="N61" i="8"/>
  <c r="D15" i="8"/>
  <c r="C73" i="8" s="1"/>
  <c r="D12" i="8"/>
  <c r="C58" i="8" s="1"/>
  <c r="D52" i="8"/>
  <c r="D51" i="8"/>
  <c r="V51" i="8"/>
  <c r="M51" i="8"/>
  <c r="V52" i="8"/>
  <c r="M52" i="8"/>
  <c r="N58" i="8"/>
  <c r="K43" i="2"/>
  <c r="L43" i="2" s="1"/>
  <c r="P16" i="1" s="1"/>
  <c r="F25" i="1" s="1"/>
  <c r="F28" i="8"/>
  <c r="L67" i="8" s="1"/>
  <c r="N67" i="8"/>
  <c r="N66" i="8"/>
  <c r="F27" i="8"/>
  <c r="L66" i="8" s="1"/>
  <c r="P21" i="2"/>
  <c r="H27" i="1" s="1"/>
  <c r="D14" i="8"/>
  <c r="C68" i="8" s="1"/>
  <c r="D16" i="8"/>
  <c r="C78" i="8" s="1"/>
  <c r="D13" i="8"/>
  <c r="C63" i="8" s="1"/>
  <c r="Q51" i="2"/>
  <c r="H51" i="2"/>
  <c r="I51" i="2"/>
  <c r="E12" i="8"/>
  <c r="E58" i="8" s="1"/>
  <c r="I16" i="1"/>
  <c r="O51" i="2"/>
  <c r="E13" i="8"/>
  <c r="E63" i="8" s="1"/>
  <c r="I52" i="2"/>
  <c r="Q52" i="2"/>
  <c r="H52" i="2"/>
  <c r="O52" i="2"/>
  <c r="I17" i="1"/>
  <c r="I18" i="1"/>
  <c r="H53" i="2"/>
  <c r="O53" i="2"/>
  <c r="Q53" i="2"/>
  <c r="I53" i="2"/>
  <c r="E14" i="8"/>
  <c r="E68" i="8" s="1"/>
  <c r="I19" i="1"/>
  <c r="Q54" i="2"/>
  <c r="I54" i="2"/>
  <c r="E15" i="8"/>
  <c r="E73" i="8" s="1"/>
  <c r="O54" i="2"/>
  <c r="H54" i="2"/>
  <c r="Q55" i="2"/>
  <c r="I20" i="1"/>
  <c r="E16" i="8"/>
  <c r="E78" i="8" s="1"/>
  <c r="I55" i="2"/>
  <c r="O55" i="2"/>
  <c r="H55" i="2"/>
  <c r="D73" i="8"/>
  <c r="F68" i="8"/>
  <c r="D63" i="8"/>
  <c r="F63" i="8"/>
  <c r="F73" i="8"/>
  <c r="D78" i="8"/>
  <c r="F78" i="8"/>
  <c r="D58" i="8"/>
  <c r="D68" i="8"/>
  <c r="F58" i="8"/>
  <c r="F50" i="1" l="1"/>
  <c r="N80" i="8"/>
  <c r="J54" i="2"/>
  <c r="K54" i="2" s="1"/>
  <c r="S54" i="2" s="1"/>
  <c r="H19" i="1" s="1"/>
  <c r="J53" i="2"/>
  <c r="K53" i="2" s="1"/>
  <c r="S53" i="2" s="1"/>
  <c r="H18" i="1" s="1"/>
  <c r="O56" i="2"/>
  <c r="P56" i="2" s="1"/>
  <c r="P15" i="1" s="1"/>
  <c r="J55" i="2"/>
  <c r="K55" i="2" s="1"/>
  <c r="S55" i="2" s="1"/>
  <c r="H20" i="1" s="1"/>
  <c r="J52" i="2"/>
  <c r="K52" i="2" s="1"/>
  <c r="S52" i="2" s="1"/>
  <c r="H17" i="1" s="1"/>
  <c r="J51" i="2"/>
  <c r="K51" i="2" s="1"/>
  <c r="K56" i="2" l="1"/>
  <c r="L56" i="2" s="1"/>
  <c r="P14" i="1" s="1"/>
  <c r="F14" i="1" s="1"/>
  <c r="S51" i="2"/>
  <c r="H16"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Lenka Šotkovská</author>
  </authors>
  <commentList>
    <comment ref="V80" authorId="0" shapeId="0" xr:uid="{ED11BD7F-9BC5-4CE3-A717-F261D742FF0B}">
      <text>
        <r>
          <rPr>
            <b/>
            <sz val="9"/>
            <color indexed="81"/>
            <rFont val="Tahoma"/>
            <family val="2"/>
            <charset val="238"/>
          </rPr>
          <t>Lenka Šotkovská:</t>
        </r>
        <r>
          <rPr>
            <sz val="9"/>
            <color indexed="81"/>
            <rFont val="Tahoma"/>
            <family val="2"/>
            <charset val="238"/>
          </rPr>
          <t xml:space="preserve">
Podmínka když protože Doubles mají pouze 4 prvky</t>
        </r>
      </text>
    </comment>
  </commentList>
</comments>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05">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bk>
      <extLst>
        <ext uri="{3e2802c4-a4d2-4d8b-9148-e3be6c30e623}">
          <xlrd:rvb i="5"/>
        </ext>
      </extLst>
    </bk>
    <bk>
      <extLst>
        <ext uri="{3e2802c4-a4d2-4d8b-9148-e3be6c30e623}">
          <xlrd:rvb i="6"/>
        </ext>
      </extLst>
    </bk>
    <bk>
      <extLst>
        <ext uri="{3e2802c4-a4d2-4d8b-9148-e3be6c30e623}">
          <xlrd:rvb i="7"/>
        </ext>
      </extLst>
    </bk>
    <bk>
      <extLst>
        <ext uri="{3e2802c4-a4d2-4d8b-9148-e3be6c30e623}">
          <xlrd:rvb i="8"/>
        </ext>
      </extLst>
    </bk>
    <bk>
      <extLst>
        <ext uri="{3e2802c4-a4d2-4d8b-9148-e3be6c30e623}">
          <xlrd:rvb i="9"/>
        </ext>
      </extLst>
    </bk>
    <bk>
      <extLst>
        <ext uri="{3e2802c4-a4d2-4d8b-9148-e3be6c30e623}">
          <xlrd:rvb i="10"/>
        </ext>
      </extLst>
    </bk>
    <bk>
      <extLst>
        <ext uri="{3e2802c4-a4d2-4d8b-9148-e3be6c30e623}">
          <xlrd:rvb i="11"/>
        </ext>
      </extLst>
    </bk>
    <bk>
      <extLst>
        <ext uri="{3e2802c4-a4d2-4d8b-9148-e3be6c30e623}">
          <xlrd:rvb i="12"/>
        </ext>
      </extLst>
    </bk>
    <bk>
      <extLst>
        <ext uri="{3e2802c4-a4d2-4d8b-9148-e3be6c30e623}">
          <xlrd:rvb i="13"/>
        </ext>
      </extLst>
    </bk>
    <bk>
      <extLst>
        <ext uri="{3e2802c4-a4d2-4d8b-9148-e3be6c30e623}">
          <xlrd:rvb i="14"/>
        </ext>
      </extLst>
    </bk>
    <bk>
      <extLst>
        <ext uri="{3e2802c4-a4d2-4d8b-9148-e3be6c30e623}">
          <xlrd:rvb i="15"/>
        </ext>
      </extLst>
    </bk>
    <bk>
      <extLst>
        <ext uri="{3e2802c4-a4d2-4d8b-9148-e3be6c30e623}">
          <xlrd:rvb i="16"/>
        </ext>
      </extLst>
    </bk>
    <bk>
      <extLst>
        <ext uri="{3e2802c4-a4d2-4d8b-9148-e3be6c30e623}">
          <xlrd:rvb i="17"/>
        </ext>
      </extLst>
    </bk>
    <bk>
      <extLst>
        <ext uri="{3e2802c4-a4d2-4d8b-9148-e3be6c30e623}">
          <xlrd:rvb i="18"/>
        </ext>
      </extLst>
    </bk>
    <bk>
      <extLst>
        <ext uri="{3e2802c4-a4d2-4d8b-9148-e3be6c30e623}">
          <xlrd:rvb i="19"/>
        </ext>
      </extLst>
    </bk>
    <bk>
      <extLst>
        <ext uri="{3e2802c4-a4d2-4d8b-9148-e3be6c30e623}">
          <xlrd:rvb i="20"/>
        </ext>
      </extLst>
    </bk>
    <bk>
      <extLst>
        <ext uri="{3e2802c4-a4d2-4d8b-9148-e3be6c30e623}">
          <xlrd:rvb i="21"/>
        </ext>
      </extLst>
    </bk>
    <bk>
      <extLst>
        <ext uri="{3e2802c4-a4d2-4d8b-9148-e3be6c30e623}">
          <xlrd:rvb i="22"/>
        </ext>
      </extLst>
    </bk>
    <bk>
      <extLst>
        <ext uri="{3e2802c4-a4d2-4d8b-9148-e3be6c30e623}">
          <xlrd:rvb i="23"/>
        </ext>
      </extLst>
    </bk>
    <bk>
      <extLst>
        <ext uri="{3e2802c4-a4d2-4d8b-9148-e3be6c30e623}">
          <xlrd:rvb i="24"/>
        </ext>
      </extLst>
    </bk>
    <bk>
      <extLst>
        <ext uri="{3e2802c4-a4d2-4d8b-9148-e3be6c30e623}">
          <xlrd:rvb i="25"/>
        </ext>
      </extLst>
    </bk>
    <bk>
      <extLst>
        <ext uri="{3e2802c4-a4d2-4d8b-9148-e3be6c30e623}">
          <xlrd:rvb i="26"/>
        </ext>
      </extLst>
    </bk>
    <bk>
      <extLst>
        <ext uri="{3e2802c4-a4d2-4d8b-9148-e3be6c30e623}">
          <xlrd:rvb i="27"/>
        </ext>
      </extLst>
    </bk>
    <bk>
      <extLst>
        <ext uri="{3e2802c4-a4d2-4d8b-9148-e3be6c30e623}">
          <xlrd:rvb i="28"/>
        </ext>
      </extLst>
    </bk>
    <bk>
      <extLst>
        <ext uri="{3e2802c4-a4d2-4d8b-9148-e3be6c30e623}">
          <xlrd:rvb i="29"/>
        </ext>
      </extLst>
    </bk>
    <bk>
      <extLst>
        <ext uri="{3e2802c4-a4d2-4d8b-9148-e3be6c30e623}">
          <xlrd:rvb i="30"/>
        </ext>
      </extLst>
    </bk>
    <bk>
      <extLst>
        <ext uri="{3e2802c4-a4d2-4d8b-9148-e3be6c30e623}">
          <xlrd:rvb i="31"/>
        </ext>
      </extLst>
    </bk>
    <bk>
      <extLst>
        <ext uri="{3e2802c4-a4d2-4d8b-9148-e3be6c30e623}">
          <xlrd:rvb i="32"/>
        </ext>
      </extLst>
    </bk>
    <bk>
      <extLst>
        <ext uri="{3e2802c4-a4d2-4d8b-9148-e3be6c30e623}">
          <xlrd:rvb i="33"/>
        </ext>
      </extLst>
    </bk>
    <bk>
      <extLst>
        <ext uri="{3e2802c4-a4d2-4d8b-9148-e3be6c30e623}">
          <xlrd:rvb i="34"/>
        </ext>
      </extLst>
    </bk>
    <bk>
      <extLst>
        <ext uri="{3e2802c4-a4d2-4d8b-9148-e3be6c30e623}">
          <xlrd:rvb i="35"/>
        </ext>
      </extLst>
    </bk>
    <bk>
      <extLst>
        <ext uri="{3e2802c4-a4d2-4d8b-9148-e3be6c30e623}">
          <xlrd:rvb i="36"/>
        </ext>
      </extLst>
    </bk>
    <bk>
      <extLst>
        <ext uri="{3e2802c4-a4d2-4d8b-9148-e3be6c30e623}">
          <xlrd:rvb i="37"/>
        </ext>
      </extLst>
    </bk>
    <bk>
      <extLst>
        <ext uri="{3e2802c4-a4d2-4d8b-9148-e3be6c30e623}">
          <xlrd:rvb i="38"/>
        </ext>
      </extLst>
    </bk>
    <bk>
      <extLst>
        <ext uri="{3e2802c4-a4d2-4d8b-9148-e3be6c30e623}">
          <xlrd:rvb i="39"/>
        </ext>
      </extLst>
    </bk>
    <bk>
      <extLst>
        <ext uri="{3e2802c4-a4d2-4d8b-9148-e3be6c30e623}">
          <xlrd:rvb i="40"/>
        </ext>
      </extLst>
    </bk>
    <bk>
      <extLst>
        <ext uri="{3e2802c4-a4d2-4d8b-9148-e3be6c30e623}">
          <xlrd:rvb i="41"/>
        </ext>
      </extLst>
    </bk>
    <bk>
      <extLst>
        <ext uri="{3e2802c4-a4d2-4d8b-9148-e3be6c30e623}">
          <xlrd:rvb i="42"/>
        </ext>
      </extLst>
    </bk>
    <bk>
      <extLst>
        <ext uri="{3e2802c4-a4d2-4d8b-9148-e3be6c30e623}">
          <xlrd:rvb i="43"/>
        </ext>
      </extLst>
    </bk>
    <bk>
      <extLst>
        <ext uri="{3e2802c4-a4d2-4d8b-9148-e3be6c30e623}">
          <xlrd:rvb i="44"/>
        </ext>
      </extLst>
    </bk>
    <bk>
      <extLst>
        <ext uri="{3e2802c4-a4d2-4d8b-9148-e3be6c30e623}">
          <xlrd:rvb i="45"/>
        </ext>
      </extLst>
    </bk>
    <bk>
      <extLst>
        <ext uri="{3e2802c4-a4d2-4d8b-9148-e3be6c30e623}">
          <xlrd:rvb i="46"/>
        </ext>
      </extLst>
    </bk>
    <bk>
      <extLst>
        <ext uri="{3e2802c4-a4d2-4d8b-9148-e3be6c30e623}">
          <xlrd:rvb i="47"/>
        </ext>
      </extLst>
    </bk>
    <bk>
      <extLst>
        <ext uri="{3e2802c4-a4d2-4d8b-9148-e3be6c30e623}">
          <xlrd:rvb i="48"/>
        </ext>
      </extLst>
    </bk>
    <bk>
      <extLst>
        <ext uri="{3e2802c4-a4d2-4d8b-9148-e3be6c30e623}">
          <xlrd:rvb i="49"/>
        </ext>
      </extLst>
    </bk>
    <bk>
      <extLst>
        <ext uri="{3e2802c4-a4d2-4d8b-9148-e3be6c30e623}">
          <xlrd:rvb i="50"/>
        </ext>
      </extLst>
    </bk>
    <bk>
      <extLst>
        <ext uri="{3e2802c4-a4d2-4d8b-9148-e3be6c30e623}">
          <xlrd:rvb i="51"/>
        </ext>
      </extLst>
    </bk>
    <bk>
      <extLst>
        <ext uri="{3e2802c4-a4d2-4d8b-9148-e3be6c30e623}">
          <xlrd:rvb i="52"/>
        </ext>
      </extLst>
    </bk>
    <bk>
      <extLst>
        <ext uri="{3e2802c4-a4d2-4d8b-9148-e3be6c30e623}">
          <xlrd:rvb i="53"/>
        </ext>
      </extLst>
    </bk>
    <bk>
      <extLst>
        <ext uri="{3e2802c4-a4d2-4d8b-9148-e3be6c30e623}">
          <xlrd:rvb i="54"/>
        </ext>
      </extLst>
    </bk>
    <bk>
      <extLst>
        <ext uri="{3e2802c4-a4d2-4d8b-9148-e3be6c30e623}">
          <xlrd:rvb i="55"/>
        </ext>
      </extLst>
    </bk>
    <bk>
      <extLst>
        <ext uri="{3e2802c4-a4d2-4d8b-9148-e3be6c30e623}">
          <xlrd:rvb i="56"/>
        </ext>
      </extLst>
    </bk>
    <bk>
      <extLst>
        <ext uri="{3e2802c4-a4d2-4d8b-9148-e3be6c30e623}">
          <xlrd:rvb i="57"/>
        </ext>
      </extLst>
    </bk>
    <bk>
      <extLst>
        <ext uri="{3e2802c4-a4d2-4d8b-9148-e3be6c30e623}">
          <xlrd:rvb i="58"/>
        </ext>
      </extLst>
    </bk>
    <bk>
      <extLst>
        <ext uri="{3e2802c4-a4d2-4d8b-9148-e3be6c30e623}">
          <xlrd:rvb i="59"/>
        </ext>
      </extLst>
    </bk>
    <bk>
      <extLst>
        <ext uri="{3e2802c4-a4d2-4d8b-9148-e3be6c30e623}">
          <xlrd:rvb i="60"/>
        </ext>
      </extLst>
    </bk>
    <bk>
      <extLst>
        <ext uri="{3e2802c4-a4d2-4d8b-9148-e3be6c30e623}">
          <xlrd:rvb i="61"/>
        </ext>
      </extLst>
    </bk>
    <bk>
      <extLst>
        <ext uri="{3e2802c4-a4d2-4d8b-9148-e3be6c30e623}">
          <xlrd:rvb i="62"/>
        </ext>
      </extLst>
    </bk>
    <bk>
      <extLst>
        <ext uri="{3e2802c4-a4d2-4d8b-9148-e3be6c30e623}">
          <xlrd:rvb i="63"/>
        </ext>
      </extLst>
    </bk>
    <bk>
      <extLst>
        <ext uri="{3e2802c4-a4d2-4d8b-9148-e3be6c30e623}">
          <xlrd:rvb i="64"/>
        </ext>
      </extLst>
    </bk>
    <bk>
      <extLst>
        <ext uri="{3e2802c4-a4d2-4d8b-9148-e3be6c30e623}">
          <xlrd:rvb i="65"/>
        </ext>
      </extLst>
    </bk>
    <bk>
      <extLst>
        <ext uri="{3e2802c4-a4d2-4d8b-9148-e3be6c30e623}">
          <xlrd:rvb i="66"/>
        </ext>
      </extLst>
    </bk>
    <bk>
      <extLst>
        <ext uri="{3e2802c4-a4d2-4d8b-9148-e3be6c30e623}">
          <xlrd:rvb i="67"/>
        </ext>
      </extLst>
    </bk>
    <bk>
      <extLst>
        <ext uri="{3e2802c4-a4d2-4d8b-9148-e3be6c30e623}">
          <xlrd:rvb i="68"/>
        </ext>
      </extLst>
    </bk>
    <bk>
      <extLst>
        <ext uri="{3e2802c4-a4d2-4d8b-9148-e3be6c30e623}">
          <xlrd:rvb i="69"/>
        </ext>
      </extLst>
    </bk>
    <bk>
      <extLst>
        <ext uri="{3e2802c4-a4d2-4d8b-9148-e3be6c30e623}">
          <xlrd:rvb i="70"/>
        </ext>
      </extLst>
    </bk>
    <bk>
      <extLst>
        <ext uri="{3e2802c4-a4d2-4d8b-9148-e3be6c30e623}">
          <xlrd:rvb i="71"/>
        </ext>
      </extLst>
    </bk>
    <bk>
      <extLst>
        <ext uri="{3e2802c4-a4d2-4d8b-9148-e3be6c30e623}">
          <xlrd:rvb i="72"/>
        </ext>
      </extLst>
    </bk>
    <bk>
      <extLst>
        <ext uri="{3e2802c4-a4d2-4d8b-9148-e3be6c30e623}">
          <xlrd:rvb i="73"/>
        </ext>
      </extLst>
    </bk>
    <bk>
      <extLst>
        <ext uri="{3e2802c4-a4d2-4d8b-9148-e3be6c30e623}">
          <xlrd:rvb i="74"/>
        </ext>
      </extLst>
    </bk>
    <bk>
      <extLst>
        <ext uri="{3e2802c4-a4d2-4d8b-9148-e3be6c30e623}">
          <xlrd:rvb i="75"/>
        </ext>
      </extLst>
    </bk>
    <bk>
      <extLst>
        <ext uri="{3e2802c4-a4d2-4d8b-9148-e3be6c30e623}">
          <xlrd:rvb i="76"/>
        </ext>
      </extLst>
    </bk>
    <bk>
      <extLst>
        <ext uri="{3e2802c4-a4d2-4d8b-9148-e3be6c30e623}">
          <xlrd:rvb i="77"/>
        </ext>
      </extLst>
    </bk>
    <bk>
      <extLst>
        <ext uri="{3e2802c4-a4d2-4d8b-9148-e3be6c30e623}">
          <xlrd:rvb i="78"/>
        </ext>
      </extLst>
    </bk>
    <bk>
      <extLst>
        <ext uri="{3e2802c4-a4d2-4d8b-9148-e3be6c30e623}">
          <xlrd:rvb i="79"/>
        </ext>
      </extLst>
    </bk>
    <bk>
      <extLst>
        <ext uri="{3e2802c4-a4d2-4d8b-9148-e3be6c30e623}">
          <xlrd:rvb i="80"/>
        </ext>
      </extLst>
    </bk>
    <bk>
      <extLst>
        <ext uri="{3e2802c4-a4d2-4d8b-9148-e3be6c30e623}">
          <xlrd:rvb i="81"/>
        </ext>
      </extLst>
    </bk>
    <bk>
      <extLst>
        <ext uri="{3e2802c4-a4d2-4d8b-9148-e3be6c30e623}">
          <xlrd:rvb i="82"/>
        </ext>
      </extLst>
    </bk>
    <bk>
      <extLst>
        <ext uri="{3e2802c4-a4d2-4d8b-9148-e3be6c30e623}">
          <xlrd:rvb i="83"/>
        </ext>
      </extLst>
    </bk>
    <bk>
      <extLst>
        <ext uri="{3e2802c4-a4d2-4d8b-9148-e3be6c30e623}">
          <xlrd:rvb i="84"/>
        </ext>
      </extLst>
    </bk>
    <bk>
      <extLst>
        <ext uri="{3e2802c4-a4d2-4d8b-9148-e3be6c30e623}">
          <xlrd:rvb i="85"/>
        </ext>
      </extLst>
    </bk>
    <bk>
      <extLst>
        <ext uri="{3e2802c4-a4d2-4d8b-9148-e3be6c30e623}">
          <xlrd:rvb i="86"/>
        </ext>
      </extLst>
    </bk>
    <bk>
      <extLst>
        <ext uri="{3e2802c4-a4d2-4d8b-9148-e3be6c30e623}">
          <xlrd:rvb i="87"/>
        </ext>
      </extLst>
    </bk>
    <bk>
      <extLst>
        <ext uri="{3e2802c4-a4d2-4d8b-9148-e3be6c30e623}">
          <xlrd:rvb i="88"/>
        </ext>
      </extLst>
    </bk>
    <bk>
      <extLst>
        <ext uri="{3e2802c4-a4d2-4d8b-9148-e3be6c30e623}">
          <xlrd:rvb i="89"/>
        </ext>
      </extLst>
    </bk>
    <bk>
      <extLst>
        <ext uri="{3e2802c4-a4d2-4d8b-9148-e3be6c30e623}">
          <xlrd:rvb i="90"/>
        </ext>
      </extLst>
    </bk>
    <bk>
      <extLst>
        <ext uri="{3e2802c4-a4d2-4d8b-9148-e3be6c30e623}">
          <xlrd:rvb i="91"/>
        </ext>
      </extLst>
    </bk>
    <bk>
      <extLst>
        <ext uri="{3e2802c4-a4d2-4d8b-9148-e3be6c30e623}">
          <xlrd:rvb i="92"/>
        </ext>
      </extLst>
    </bk>
    <bk>
      <extLst>
        <ext uri="{3e2802c4-a4d2-4d8b-9148-e3be6c30e623}">
          <xlrd:rvb i="93"/>
        </ext>
      </extLst>
    </bk>
    <bk>
      <extLst>
        <ext uri="{3e2802c4-a4d2-4d8b-9148-e3be6c30e623}">
          <xlrd:rvb i="94"/>
        </ext>
      </extLst>
    </bk>
    <bk>
      <extLst>
        <ext uri="{3e2802c4-a4d2-4d8b-9148-e3be6c30e623}">
          <xlrd:rvb i="95"/>
        </ext>
      </extLst>
    </bk>
    <bk>
      <extLst>
        <ext uri="{3e2802c4-a4d2-4d8b-9148-e3be6c30e623}">
          <xlrd:rvb i="96"/>
        </ext>
      </extLst>
    </bk>
    <bk>
      <extLst>
        <ext uri="{3e2802c4-a4d2-4d8b-9148-e3be6c30e623}">
          <xlrd:rvb i="97"/>
        </ext>
      </extLst>
    </bk>
    <bk>
      <extLst>
        <ext uri="{3e2802c4-a4d2-4d8b-9148-e3be6c30e623}">
          <xlrd:rvb i="98"/>
        </ext>
      </extLst>
    </bk>
    <bk>
      <extLst>
        <ext uri="{3e2802c4-a4d2-4d8b-9148-e3be6c30e623}">
          <xlrd:rvb i="99"/>
        </ext>
      </extLst>
    </bk>
    <bk>
      <extLst>
        <ext uri="{3e2802c4-a4d2-4d8b-9148-e3be6c30e623}">
          <xlrd:rvb i="100"/>
        </ext>
      </extLst>
    </bk>
    <bk>
      <extLst>
        <ext uri="{3e2802c4-a4d2-4d8b-9148-e3be6c30e623}">
          <xlrd:rvb i="101"/>
        </ext>
      </extLst>
    </bk>
    <bk>
      <extLst>
        <ext uri="{3e2802c4-a4d2-4d8b-9148-e3be6c30e623}">
          <xlrd:rvb i="102"/>
        </ext>
      </extLst>
    </bk>
    <bk>
      <extLst>
        <ext uri="{3e2802c4-a4d2-4d8b-9148-e3be6c30e623}">
          <xlrd:rvb i="103"/>
        </ext>
      </extLst>
    </bk>
    <bk>
      <extLst>
        <ext uri="{3e2802c4-a4d2-4d8b-9148-e3be6c30e623}">
          <xlrd:rvb i="104"/>
        </ext>
      </extLst>
    </bk>
  </futureMetadata>
  <valueMetadata count="105">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bk>
      <rc t="1" v="19"/>
    </bk>
    <bk>
      <rc t="1" v="20"/>
    </bk>
    <bk>
      <rc t="1" v="21"/>
    </bk>
    <bk>
      <rc t="1" v="22"/>
    </bk>
    <bk>
      <rc t="1" v="23"/>
    </bk>
    <bk>
      <rc t="1" v="24"/>
    </bk>
    <bk>
      <rc t="1" v="25"/>
    </bk>
    <bk>
      <rc t="1" v="26"/>
    </bk>
    <bk>
      <rc t="1" v="27"/>
    </bk>
    <bk>
      <rc t="1" v="28"/>
    </bk>
    <bk>
      <rc t="1" v="29"/>
    </bk>
    <bk>
      <rc t="1" v="30"/>
    </bk>
    <bk>
      <rc t="1" v="31"/>
    </bk>
    <bk>
      <rc t="1" v="32"/>
    </bk>
    <bk>
      <rc t="1" v="33"/>
    </bk>
    <bk>
      <rc t="1" v="34"/>
    </bk>
    <bk>
      <rc t="1" v="35"/>
    </bk>
    <bk>
      <rc t="1" v="36"/>
    </bk>
    <bk>
      <rc t="1" v="37"/>
    </bk>
    <bk>
      <rc t="1" v="38"/>
    </bk>
    <bk>
      <rc t="1" v="39"/>
    </bk>
    <bk>
      <rc t="1" v="40"/>
    </bk>
    <bk>
      <rc t="1" v="41"/>
    </bk>
    <bk>
      <rc t="1" v="42"/>
    </bk>
    <bk>
      <rc t="1" v="43"/>
    </bk>
    <bk>
      <rc t="1" v="44"/>
    </bk>
    <bk>
      <rc t="1" v="45"/>
    </bk>
    <bk>
      <rc t="1" v="46"/>
    </bk>
    <bk>
      <rc t="1" v="47"/>
    </bk>
    <bk>
      <rc t="1" v="48"/>
    </bk>
    <bk>
      <rc t="1" v="49"/>
    </bk>
    <bk>
      <rc t="1" v="50"/>
    </bk>
    <bk>
      <rc t="1" v="51"/>
    </bk>
    <bk>
      <rc t="1" v="52"/>
    </bk>
    <bk>
      <rc t="1" v="53"/>
    </bk>
    <bk>
      <rc t="1" v="54"/>
    </bk>
    <bk>
      <rc t="1" v="55"/>
    </bk>
    <bk>
      <rc t="1" v="56"/>
    </bk>
    <bk>
      <rc t="1" v="57"/>
    </bk>
    <bk>
      <rc t="1" v="58"/>
    </bk>
    <bk>
      <rc t="1" v="59"/>
    </bk>
    <bk>
      <rc t="1" v="60"/>
    </bk>
    <bk>
      <rc t="1" v="61"/>
    </bk>
    <bk>
      <rc t="1" v="62"/>
    </bk>
    <bk>
      <rc t="1" v="63"/>
    </bk>
    <bk>
      <rc t="1" v="64"/>
    </bk>
    <bk>
      <rc t="1" v="65"/>
    </bk>
    <bk>
      <rc t="1" v="66"/>
    </bk>
    <bk>
      <rc t="1" v="67"/>
    </bk>
    <bk>
      <rc t="1" v="68"/>
    </bk>
    <bk>
      <rc t="1" v="69"/>
    </bk>
    <bk>
      <rc t="1" v="70"/>
    </bk>
    <bk>
      <rc t="1" v="71"/>
    </bk>
    <bk>
      <rc t="1" v="72"/>
    </bk>
    <bk>
      <rc t="1" v="73"/>
    </bk>
    <bk>
      <rc t="1" v="74"/>
    </bk>
    <bk>
      <rc t="1" v="75"/>
    </bk>
    <bk>
      <rc t="1" v="76"/>
    </bk>
    <bk>
      <rc t="1" v="77"/>
    </bk>
    <bk>
      <rc t="1" v="78"/>
    </bk>
    <bk>
      <rc t="1" v="79"/>
    </bk>
    <bk>
      <rc t="1" v="80"/>
    </bk>
    <bk>
      <rc t="1" v="81"/>
    </bk>
    <bk>
      <rc t="1" v="82"/>
    </bk>
    <bk>
      <rc t="1" v="83"/>
    </bk>
    <bk>
      <rc t="1" v="84"/>
    </bk>
    <bk>
      <rc t="1" v="85"/>
    </bk>
    <bk>
      <rc t="1" v="86"/>
    </bk>
    <bk>
      <rc t="1" v="87"/>
    </bk>
    <bk>
      <rc t="1" v="88"/>
    </bk>
    <bk>
      <rc t="1" v="89"/>
    </bk>
    <bk>
      <rc t="1" v="90"/>
    </bk>
    <bk>
      <rc t="1" v="91"/>
    </bk>
    <bk>
      <rc t="1" v="92"/>
    </bk>
    <bk>
      <rc t="1" v="93"/>
    </bk>
    <bk>
      <rc t="1" v="94"/>
    </bk>
    <bk>
      <rc t="1" v="95"/>
    </bk>
    <bk>
      <rc t="1" v="96"/>
    </bk>
    <bk>
      <rc t="1" v="97"/>
    </bk>
    <bk>
      <rc t="1" v="98"/>
    </bk>
    <bk>
      <rc t="1" v="99"/>
    </bk>
    <bk>
      <rc t="1" v="100"/>
    </bk>
    <bk>
      <rc t="1" v="101"/>
    </bk>
    <bk>
      <rc t="1" v="102"/>
    </bk>
    <bk>
      <rc t="1" v="103"/>
    </bk>
    <bk>
      <rc t="1" v="104"/>
    </bk>
  </valueMetadata>
</metadata>
</file>

<file path=xl/sharedStrings.xml><?xml version="1.0" encoding="utf-8"?>
<sst xmlns="http://schemas.openxmlformats.org/spreadsheetml/2006/main" count="2709" uniqueCount="1587">
  <si>
    <t>Jméno a příjmení:</t>
  </si>
  <si>
    <t>Divize:</t>
  </si>
  <si>
    <t>Disciplína:</t>
  </si>
  <si>
    <t>Kategorie:</t>
  </si>
  <si>
    <t>Pořadí prvků</t>
  </si>
  <si>
    <t>1.</t>
  </si>
  <si>
    <t>2.</t>
  </si>
  <si>
    <t>3.</t>
  </si>
  <si>
    <t>4.</t>
  </si>
  <si>
    <t>5.</t>
  </si>
  <si>
    <t>Název prvku</t>
  </si>
  <si>
    <t>Povinné prvky</t>
  </si>
  <si>
    <t>Dynamický bonus</t>
  </si>
  <si>
    <t>6.</t>
  </si>
  <si>
    <t>7.</t>
  </si>
  <si>
    <t>8.</t>
  </si>
  <si>
    <t>9.</t>
  </si>
  <si>
    <t>10.</t>
  </si>
  <si>
    <t>11.</t>
  </si>
  <si>
    <t>12.</t>
  </si>
  <si>
    <t>13.</t>
  </si>
  <si>
    <t>14.</t>
  </si>
  <si>
    <t>15.</t>
  </si>
  <si>
    <t>16.</t>
  </si>
  <si>
    <t>17.</t>
  </si>
  <si>
    <t>18.</t>
  </si>
  <si>
    <t>19.</t>
  </si>
  <si>
    <t>20.</t>
  </si>
  <si>
    <t>21.</t>
  </si>
  <si>
    <t>22.</t>
  </si>
  <si>
    <t>Maximální počet bodů:</t>
  </si>
  <si>
    <t>Akrobatický přehmat</t>
  </si>
  <si>
    <t>Drop</t>
  </si>
  <si>
    <t>Spin</t>
  </si>
  <si>
    <t>Rolka</t>
  </si>
  <si>
    <t>Náskok/odskok</t>
  </si>
  <si>
    <t>Bodů za provedení</t>
  </si>
  <si>
    <t>Max. počet provedení</t>
  </si>
  <si>
    <t>Kontrola</t>
  </si>
  <si>
    <t>Profesionálové</t>
  </si>
  <si>
    <t>Elita</t>
  </si>
  <si>
    <t>Děti (7-12let)</t>
  </si>
  <si>
    <t>Junioři (13-17let)</t>
  </si>
  <si>
    <t>Dospělí (18+ let)</t>
  </si>
  <si>
    <t>Triangle straddle split</t>
  </si>
  <si>
    <t>Invert straddle split</t>
  </si>
  <si>
    <t>Basic straddle split</t>
  </si>
  <si>
    <t>Flexibilní</t>
  </si>
  <si>
    <t>Trapped half front split</t>
  </si>
  <si>
    <t>Trapped front split</t>
  </si>
  <si>
    <t>Angle hang</t>
  </si>
  <si>
    <t>Silové</t>
  </si>
  <si>
    <t>One leg wrap</t>
  </si>
  <si>
    <t>Arabesque</t>
  </si>
  <si>
    <t>Elbow hold with one leg</t>
  </si>
  <si>
    <t>Fly one leg</t>
  </si>
  <si>
    <t>Balanční</t>
  </si>
  <si>
    <t>Bird</t>
  </si>
  <si>
    <t>Star</t>
  </si>
  <si>
    <t>Amazon stag</t>
  </si>
  <si>
    <t>Back balance</t>
  </si>
  <si>
    <t>Tree position</t>
  </si>
  <si>
    <t>---</t>
  </si>
  <si>
    <t>vyberte ze seznamu →</t>
  </si>
  <si>
    <t>Druh prvku</t>
  </si>
  <si>
    <t>---Flexibilní---</t>
  </si>
  <si>
    <t>---Silové---</t>
  </si>
  <si>
    <t>---Balanční---</t>
  </si>
  <si>
    <t>Poznámka: 5 povinných prvků z toho jsou dva (2) prvky flexibilní, dva (2) prvky silové a jeden (1) prvek balanční.</t>
  </si>
  <si>
    <t>Straddle split</t>
  </si>
  <si>
    <t>Back hook</t>
  </si>
  <si>
    <t>Back bend lower hoop</t>
  </si>
  <si>
    <t>Bow position</t>
  </si>
  <si>
    <t>Running antelope</t>
  </si>
  <si>
    <t>Martini</t>
  </si>
  <si>
    <t>Basic invert</t>
  </si>
  <si>
    <t>One knee hang</t>
  </si>
  <si>
    <t>Lollipop</t>
  </si>
  <si>
    <t>Side arabesque</t>
  </si>
  <si>
    <t>Basic seat</t>
  </si>
  <si>
    <t>Moon legs straight crossed</t>
  </si>
  <si>
    <t>Hip straddle</t>
  </si>
  <si>
    <t>Hip arrow</t>
  </si>
  <si>
    <t>Výběr</t>
  </si>
  <si>
    <t>Amatéři</t>
  </si>
  <si>
    <t>Aerial_Hoop</t>
  </si>
  <si>
    <t>Aerial_Hammock</t>
  </si>
  <si>
    <t>Zet</t>
  </si>
  <si>
    <t>Reverse front split</t>
  </si>
  <si>
    <t>Cocoon</t>
  </si>
  <si>
    <t>Side front split</t>
  </si>
  <si>
    <t>Ring 1</t>
  </si>
  <si>
    <t>One hand hang</t>
  </si>
  <si>
    <t>Side tube</t>
  </si>
  <si>
    <t>Ankle hang</t>
  </si>
  <si>
    <t>Lollipop no hands</t>
  </si>
  <si>
    <t>Middle tube</t>
  </si>
  <si>
    <t>Invert moon</t>
  </si>
  <si>
    <t>Back balance zet</t>
  </si>
  <si>
    <t>Egg</t>
  </si>
  <si>
    <t>One knee hang ring</t>
  </si>
  <si>
    <t>Victim</t>
  </si>
  <si>
    <t>Stradle split</t>
  </si>
  <si>
    <t>Russian split</t>
  </si>
  <si>
    <t>Half front split</t>
  </si>
  <si>
    <t>Ring 2</t>
  </si>
  <si>
    <t>Stradle plank</t>
  </si>
  <si>
    <t>Reverse meathook</t>
  </si>
  <si>
    <t>Elbow hang straddle</t>
  </si>
  <si>
    <t>One shoulder stand</t>
  </si>
  <si>
    <t>Front plank</t>
  </si>
  <si>
    <t>Back balance chair</t>
  </si>
  <si>
    <t>Hip side split</t>
  </si>
  <si>
    <t>Full moon</t>
  </si>
  <si>
    <t>Shoulder stand straddle</t>
  </si>
  <si>
    <t>Shoulder stand pencil</t>
  </si>
  <si>
    <t>Triangle Straddle split</t>
  </si>
  <si>
    <t>Invert Straddle split</t>
  </si>
  <si>
    <t>Trapped Half front split</t>
  </si>
  <si>
    <t>Amazon Stag</t>
  </si>
  <si>
    <t>→  link  ←</t>
  </si>
  <si>
    <t>bow position</t>
  </si>
  <si>
    <t>Moon   legs straight crossed</t>
  </si>
  <si>
    <t>Back bend ring</t>
  </si>
  <si>
    <t>back balance</t>
  </si>
  <si>
    <t xml:space="preserve">Zet </t>
  </si>
  <si>
    <t>Straddle plank</t>
  </si>
  <si>
    <t>Reverse Meathook</t>
  </si>
  <si>
    <t>Front Plank</t>
  </si>
  <si>
    <t>Shoulder stand Pencil</t>
  </si>
  <si>
    <t>Shoudler stand straddle</t>
  </si>
  <si>
    <t>Odkaz na pravidla soutěže:</t>
  </si>
  <si>
    <t>Datum narození:</t>
  </si>
  <si>
    <t>Formulář povinné prvky a dynamický bonus</t>
  </si>
  <si>
    <t>Poznámka:
Dynamický bonus není povinný. Můžete volit libovolný počet bonusů. 
Platí následující omezení:
Akrobatický přehmat = 2 body (počet provedení max. 3x)
Drop = 1 bod (počet provedení max. 5x)
Spin = 1 bod (počet provedení max. 5x)
Rolka = 1 bod (počet provedení max. 5x)
Náskok/odskok = 1 bod (počet provedení max. 4x)</t>
  </si>
  <si>
    <t>Jazyk:</t>
  </si>
  <si>
    <t>CZ</t>
  </si>
  <si>
    <t>EN</t>
  </si>
  <si>
    <t>PL</t>
  </si>
  <si>
    <t>Vybraný</t>
  </si>
  <si>
    <t>Formularz elementów obowiązkowych i premii dynamicznej</t>
  </si>
  <si>
    <t>select from the list →</t>
  </si>
  <si>
    <t>wybierz z listy →</t>
  </si>
  <si>
    <t>2_2</t>
  </si>
  <si>
    <t>2_3</t>
  </si>
  <si>
    <t>2_4</t>
  </si>
  <si>
    <t>3_2</t>
  </si>
  <si>
    <t>3_3</t>
  </si>
  <si>
    <t>3_4</t>
  </si>
  <si>
    <t>Kontrola výběru</t>
  </si>
  <si>
    <t>Pozor při změně disciplíny/divize/kategorie 
je nutné zkontrolovat povinné prvky!</t>
  </si>
  <si>
    <t>1X</t>
  </si>
  <si>
    <t>Výběr bez nevybraných</t>
  </si>
  <si>
    <t>Povinný prvek</t>
  </si>
  <si>
    <t>Vybráno</t>
  </si>
  <si>
    <t>Počet provedení</t>
  </si>
  <si>
    <t>Max.počet</t>
  </si>
  <si>
    <t>Konrola počtu provedení</t>
  </si>
  <si>
    <t>Max počet - provedení</t>
  </si>
  <si>
    <t>Počet prvků</t>
  </si>
  <si>
    <t>PP kontrola počtu</t>
  </si>
  <si>
    <t>PP kontrola duplicity</t>
  </si>
  <si>
    <t>Celková kontrola</t>
  </si>
  <si>
    <t>DD kontrola počtu</t>
  </si>
  <si>
    <t>Dynamický prvek</t>
  </si>
  <si>
    <t>--- nevyužito ---</t>
  </si>
  <si>
    <t>Bodů</t>
  </si>
  <si>
    <t>--- unused ---</t>
  </si>
  <si>
    <t>--- nie używany ---</t>
  </si>
  <si>
    <t>Name and surname:</t>
  </si>
  <si>
    <t>Imię i nazwisko:</t>
  </si>
  <si>
    <t>Birthdate:</t>
  </si>
  <si>
    <t>Data urodzenia:</t>
  </si>
  <si>
    <t>Ziemia:</t>
  </si>
  <si>
    <t>Stát:</t>
  </si>
  <si>
    <t>State:</t>
  </si>
  <si>
    <t>Dyscyplina:</t>
  </si>
  <si>
    <t>Discipline:</t>
  </si>
  <si>
    <t>Dział:</t>
  </si>
  <si>
    <t>Division:</t>
  </si>
  <si>
    <t>Kategoria:</t>
  </si>
  <si>
    <t>Category:</t>
  </si>
  <si>
    <t>Amatorzy</t>
  </si>
  <si>
    <t>Amateurs</t>
  </si>
  <si>
    <t>Profesjonaliści</t>
  </si>
  <si>
    <t>Professionals</t>
  </si>
  <si>
    <t>Elite</t>
  </si>
  <si>
    <t>Juniorzy (13-17lat)</t>
  </si>
  <si>
    <t>Dzieci (7-12lat)</t>
  </si>
  <si>
    <t>Children (7-12years)</t>
  </si>
  <si>
    <t>Juniors (13-17 years)</t>
  </si>
  <si>
    <t>Dorośli (18+ lat)</t>
  </si>
  <si>
    <t>Adults (18+ years)</t>
  </si>
  <si>
    <t>---Elastyczny---</t>
  </si>
  <si>
    <t>---Flexible---</t>
  </si>
  <si>
    <t>---Mocny---</t>
  </si>
  <si>
    <t>---Strong---</t>
  </si>
  <si>
    <t>---Bilans---</t>
  </si>
  <si>
    <t>Flexible</t>
  </si>
  <si>
    <t>Strong</t>
  </si>
  <si>
    <t>Elastyczny</t>
  </si>
  <si>
    <t>Mocny</t>
  </si>
  <si>
    <t>Bilans</t>
  </si>
  <si>
    <t>Roll</t>
  </si>
  <si>
    <t>Jump on/jump out</t>
  </si>
  <si>
    <t>Acrobatic catch</t>
  </si>
  <si>
    <t>Akrobatyczny chwyt</t>
  </si>
  <si>
    <t>Wskocz/wyskocz</t>
  </si>
  <si>
    <t>Form compulsory elements and dynamic bonus</t>
  </si>
  <si>
    <t>Compulsory elements</t>
  </si>
  <si>
    <t>Dynamic bonus</t>
  </si>
  <si>
    <t>Počet bodů</t>
  </si>
  <si>
    <t>Order of elements</t>
  </si>
  <si>
    <t>Kolejność elementów</t>
  </si>
  <si>
    <t>Element name</t>
  </si>
  <si>
    <t>Nazwa elementu</t>
  </si>
  <si>
    <t>Typ elementu</t>
  </si>
  <si>
    <t>Element type</t>
  </si>
  <si>
    <t>Liczba punktów</t>
  </si>
  <si>
    <t>Number of points</t>
  </si>
  <si>
    <t>Maksymalna liczba punktów:</t>
  </si>
  <si>
    <t>Maximum points:</t>
  </si>
  <si>
    <t>Není vybraná disciplína/divize/kategorie!</t>
  </si>
  <si>
    <t>Nie wybrano dyscypliny/oddziału/kategorii!</t>
  </si>
  <si>
    <t>No discipline/division/category selected!</t>
  </si>
  <si>
    <t>Text</t>
  </si>
  <si>
    <t>Překročený maximální počet jednoho druhu prvků!</t>
  </si>
  <si>
    <t>Není povoleno provést prvek více než jednou!</t>
  </si>
  <si>
    <t>Przekroczono maksymalną liczbę elementów jednego typu!</t>
  </si>
  <si>
    <t>Exceeded the maximum number of one type of elements!</t>
  </si>
  <si>
    <t>It is not allowed to execute an element more than once!</t>
  </si>
  <si>
    <t>Niedopuszczalne jest wykonanie elementu więcej niż raz!</t>
  </si>
  <si>
    <t>Link do regulaminu konkursu:</t>
  </si>
  <si>
    <t>Link to contest rules:</t>
  </si>
  <si>
    <t>Ostrożnie przy zmianie dyscypliny/oddziału/kategorii
elementy obowiązkowe muszą zostać sprawdzone!</t>
  </si>
  <si>
    <t>Caution when changing discipline/division/category
mandatory elements must be checked!</t>
  </si>
  <si>
    <t>Uwaga: 5 elementów obowiązkowych, w tym dwa (2) elementy elastyczne, dwa (2) elementy wzmacniające i jeden (1) element równoważący.</t>
  </si>
  <si>
    <t xml:space="preserve">
Note: 5 compulsory elements of which are two (2) flexible elements, two (2) strength elements and one (1) balance element.</t>
  </si>
  <si>
    <t>Test</t>
  </si>
  <si>
    <t>Uwaga:
Bonus dynamiczny nie jest obowiązkowy. Możesz wybrać dowolną liczbę bonusów.
Obowiązują następujące ograniczenia:
'Akrobatyczny chwyt = 2 punkty (ilość powtórzeń max. 3x)
Drop = 1 punkt (ilość wykonań maks. 5x)
Spin = 1 punkt (ilość wykonań maks. 5x)
Rolka = 1 punkt (ilość wykonań maks. 5x)
Wskocz/wyskocz = 1 punkt (liczba powtórzeń maks. 4x)</t>
  </si>
  <si>
    <t>Note:
The dynamic bonus is not mandatory. You can choose any number of bonuses.
The following restrictions apply:
Acrobatic catch = 2 points (number of executions max. 3x)
Drop = 1 point (number of executions max. 5x)
Spin = 1 point (number of executions max. 5x)
Roll = 1 point (number of executions max. 5x)
Jump on/jump out = 1 point (number of executions max. 4x)</t>
  </si>
  <si>
    <t>Vyberte disciplínu/divizi</t>
  </si>
  <si>
    <t>Select discipline/division</t>
  </si>
  <si>
    <t>Wybierz dyscyplinę/oddział</t>
  </si>
  <si>
    <t>Criteria</t>
  </si>
  <si>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upright</t>
    </r>
  </si>
  <si>
    <r>
      <t>1.</t>
    </r>
    <r>
      <rPr>
        <b/>
        <sz val="7"/>
        <color theme="1"/>
        <rFont val="Times New Roman"/>
        <family val="1"/>
        <charset val="238"/>
      </rPr>
      <t xml:space="preserve">   </t>
    </r>
    <r>
      <rPr>
        <b/>
        <sz val="11"/>
        <color theme="1"/>
        <rFont val="Aptos Light"/>
        <family val="2"/>
      </rPr>
      <t xml:space="preserve">Endurance: </t>
    </r>
    <r>
      <rPr>
        <sz val="11"/>
        <color theme="1"/>
        <rFont val="Aptos Light"/>
        <family val="2"/>
      </rPr>
      <t>2 seconds</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</si>
  <si>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hips, abdomen, both hands</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</si>
  <si>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fully extended including toes, horizontally with the ground</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</si>
  <si>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upright</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</si>
  <si>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inverted (head down)</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</si>
  <si>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inverted</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</si>
  <si>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both hands</t>
    </r>
  </si>
  <si>
    <r>
      <t>1.</t>
    </r>
    <r>
      <rPr>
        <b/>
        <sz val="7"/>
        <color theme="1"/>
        <rFont val="Times New Roman"/>
        <family val="1"/>
        <charset val="238"/>
      </rPr>
      <t xml:space="preserve">   </t>
    </r>
    <r>
      <rPr>
        <b/>
        <sz val="11"/>
        <color theme="1"/>
        <rFont val="Aptos Light"/>
        <family val="2"/>
      </rPr>
      <t>Endurance:</t>
    </r>
    <r>
      <rPr>
        <sz val="11"/>
        <color theme="1"/>
        <rFont val="Aptos Light"/>
        <family val="2"/>
      </rPr>
      <t xml:space="preserve"> 2 seconds</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</si>
  <si>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one knee pit, opposite hand</t>
    </r>
  </si>
  <si>
    <r>
      <t>3.</t>
    </r>
    <r>
      <rPr>
        <b/>
        <sz val="7"/>
        <color theme="1"/>
        <rFont val="Times New Roman"/>
        <family val="1"/>
        <charset val="238"/>
      </rPr>
      <t xml:space="preserve">   </t>
    </r>
    <r>
      <rPr>
        <b/>
        <sz val="11"/>
        <color theme="1"/>
        <rFont val="Aptos Light"/>
        <family val="2"/>
      </rPr>
      <t xml:space="preserve">Range: </t>
    </r>
    <r>
      <rPr>
        <sz val="11"/>
        <color theme="1"/>
        <rFont val="Aptos Light"/>
        <family val="2"/>
      </rPr>
      <t>160°</t>
    </r>
  </si>
  <si>
    <r>
      <t>4.</t>
    </r>
    <r>
      <rPr>
        <b/>
        <sz val="7"/>
        <color theme="1"/>
        <rFont val="Times New Roman"/>
        <family val="1"/>
        <charset val="238"/>
      </rPr>
      <t xml:space="preserve">   </t>
    </r>
    <r>
      <rPr>
        <b/>
        <sz val="11"/>
        <color theme="1"/>
        <rFont val="Aptos Light"/>
        <family val="2"/>
      </rPr>
      <t xml:space="preserve">Arm and leg position: </t>
    </r>
    <r>
      <rPr>
        <sz val="11"/>
        <color theme="1"/>
        <rFont val="Aptos Light"/>
        <family val="2"/>
      </rPr>
      <t>both arms are fully extended, one hand holds the lower hoop, the other hand holds the opposite ankle/foot, both legs are bent</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</si>
  <si>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torso is twisted and at least one shoulder is lower than hips</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</si>
  <si>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one knee pit, one hooked elbow, opposite leg at knee/calf level</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</si>
  <si>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arm hooked behind the ring under the elbow holds the opposite leg, the other arm in optional fixed position without contact with the ring</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</si>
  <si>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one leg is bent, the other leg is fully extended at a 90° angle to the ring</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</si>
  <si>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sideways, head must be higher than hips</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</si>
  <si>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both hands, both thighs</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</si>
  <si>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both arms fully extended</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</si>
  <si>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fully extended, uncrossed, close together</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</si>
  <si>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inverted, entire body must be aligned</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</si>
  <si>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one knee pit</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</si>
  <si>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one arm holds the ankle of the hooked leg, the other arm is in an optional fixed position</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</si>
  <si>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one leg fully extended without contact with the ring, the other leg bent in contact with the ring, the back extended leg is horizontal</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</si>
  <si>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both legs, both hands</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</si>
  <si>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both arms fully extended, may be in contact with the ring</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</si>
  <si>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fully extended, crossed at the ankles, with the ring between the legs</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</si>
  <si>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one hand and one leg on the same side, foot optionally</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</si>
  <si>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one arm fully extended, the other in an optional fixed position without contact with the ring</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</si>
  <si>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leg in contact with the ring is fully extended (except the foot, which is in a flexed position), the other leg is bent in an arabesque position</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</si>
  <si>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diagonally</t>
    </r>
  </si>
  <si>
    <r>
      <t>1.</t>
    </r>
    <r>
      <rPr>
        <b/>
        <sz val="7"/>
        <color theme="1"/>
        <rFont val="Times New Roman"/>
        <family val="1"/>
        <charset val="238"/>
      </rPr>
      <t xml:space="preserve">  </t>
    </r>
    <r>
      <rPr>
        <b/>
        <sz val="11"/>
        <color theme="1"/>
        <rFont val="Aptos Light"/>
        <family val="2"/>
      </rPr>
      <t xml:space="preserve">Endurance: </t>
    </r>
    <r>
      <rPr>
        <sz val="11"/>
        <color theme="1"/>
        <rFont val="Aptos Light"/>
        <family val="2"/>
      </rPr>
      <t>2 seconds</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</si>
  <si>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buttocks, thighs optionally</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</si>
  <si>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in optional fixed position without contact with the ring</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</si>
  <si>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legs are bent and together</t>
    </r>
  </si>
  <si>
    <r>
      <t>5.</t>
    </r>
    <r>
      <rPr>
        <b/>
        <sz val="7"/>
        <color theme="1"/>
        <rFont val="Times New Roman"/>
        <family val="1"/>
        <charset val="238"/>
      </rPr>
      <t xml:space="preserve">  </t>
    </r>
    <r>
      <rPr>
        <b/>
        <sz val="11"/>
        <color theme="1"/>
        <rFont val="Aptos Light"/>
        <family val="2"/>
      </rPr>
      <t>Body position:</t>
    </r>
    <r>
      <rPr>
        <sz val="11"/>
        <color theme="1"/>
        <rFont val="Aptos Light"/>
        <family val="2"/>
      </rPr>
      <t xml:space="preserve"> upright</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</si>
  <si>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back, both feet/ankles, one shoulder, neck</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</si>
  <si>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fully extended, crossed in contact with the upper hoop at ankle/foot level</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</si>
  <si>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one hip</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</si>
  <si>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fully extended, spread apart</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</si>
  <si>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inverted, balancing on one hip on the lower hoop</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</si>
  <si>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front leg, calf/shin of back leg, one hip, hips optionally</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</si>
  <si>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front leg hooked around the ring, back leg fully extended</t>
    </r>
  </si>
  <si>
    <r>
      <t>5.</t>
    </r>
    <r>
      <rPr>
        <b/>
        <sz val="7"/>
        <color theme="1"/>
        <rFont val="Times New Roman"/>
        <family val="1"/>
        <charset val="238"/>
      </rPr>
      <t xml:space="preserve">  </t>
    </r>
    <r>
      <rPr>
        <b/>
        <sz val="11"/>
        <color theme="1"/>
        <rFont val="Aptos Light"/>
        <family val="2"/>
      </rPr>
      <t>Body position:</t>
    </r>
    <r>
      <rPr>
        <sz val="11"/>
        <color theme="1"/>
        <rFont val="Aptos Light"/>
        <family val="2"/>
      </rPr>
      <t xml:space="preserve"> inverted</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</si>
  <si>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hips on the lower hoop, ankle/foot or heel optionally on the upper hoop</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</si>
  <si>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arms may be bent and holding the foot of the leg over the head</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</si>
  <si>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one leg fully extended on the upper hoop, the other leg bent in a ring position</t>
    </r>
  </si>
  <si>
    <r>
      <t>5.</t>
    </r>
    <r>
      <rPr>
        <b/>
        <sz val="7"/>
        <color theme="1"/>
        <rFont val="Times New Roman"/>
        <family val="1"/>
        <charset val="238"/>
      </rPr>
      <t xml:space="preserve">  </t>
    </r>
    <r>
      <rPr>
        <b/>
        <sz val="11"/>
        <color theme="1"/>
        <rFont val="Aptos Light"/>
        <family val="2"/>
      </rPr>
      <t>Body position: i</t>
    </r>
    <r>
      <rPr>
        <sz val="11"/>
        <color theme="1"/>
        <rFont val="Aptos Light"/>
        <family val="2"/>
      </rPr>
      <t>nverted, balancing on hips</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</si>
  <si>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both hands, knee pit of front leg, ankle or calf of back leg</t>
    </r>
  </si>
  <si>
    <r>
      <t>3.</t>
    </r>
    <r>
      <rPr>
        <b/>
        <sz val="7"/>
        <color theme="1"/>
        <rFont val="Times New Roman"/>
        <family val="1"/>
        <charset val="238"/>
      </rPr>
      <t xml:space="preserve">  </t>
    </r>
    <r>
      <rPr>
        <b/>
        <sz val="11"/>
        <color theme="1"/>
        <rFont val="Aptos Light"/>
        <family val="2"/>
      </rPr>
      <t xml:space="preserve">Range: </t>
    </r>
    <r>
      <rPr>
        <sz val="11"/>
        <color theme="1"/>
        <rFont val="Aptos Light"/>
        <family val="2"/>
      </rPr>
      <t>front split in legs minimum 180°</t>
    </r>
  </si>
  <si>
    <r>
      <t>4.</t>
    </r>
    <r>
      <rPr>
        <b/>
        <sz val="7"/>
        <color theme="1"/>
        <rFont val="Times New Roman"/>
        <family val="1"/>
        <charset val="238"/>
      </rPr>
      <t xml:space="preserve">  </t>
    </r>
    <r>
      <rPr>
        <b/>
        <sz val="11"/>
        <color theme="1"/>
        <rFont val="Aptos Light"/>
        <family val="2"/>
      </rPr>
      <t xml:space="preserve">Arm and leg position: </t>
    </r>
    <r>
      <rPr>
        <sz val="11"/>
        <color theme="1"/>
        <rFont val="Aptos Light"/>
        <family val="2"/>
      </rPr>
      <t>both arms fully extended, both legs are bent in contact with the ring in the zet position</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</si>
  <si>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inverted, back arch</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</si>
  <si>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both hands</t>
    </r>
  </si>
  <si>
    <r>
      <t>4.</t>
    </r>
    <r>
      <rPr>
        <b/>
        <sz val="7"/>
        <color theme="1"/>
        <rFont val="Times New Roman"/>
        <family val="1"/>
        <charset val="238"/>
      </rPr>
      <t xml:space="preserve">  </t>
    </r>
    <r>
      <rPr>
        <b/>
        <sz val="11"/>
        <color theme="1"/>
        <rFont val="Aptos Light"/>
        <family val="2"/>
      </rPr>
      <t xml:space="preserve">Arm and leg position: </t>
    </r>
    <r>
      <rPr>
        <sz val="11"/>
        <color theme="1"/>
        <rFont val="Aptos Light"/>
        <family val="2"/>
      </rPr>
      <t>both arms fully extended, both legs fully extended, front leg horizontal</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</si>
  <si>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knee pit</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</si>
  <si>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both arms fully extended over the head holding the foot/ankle of the leg</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</si>
  <si>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one leg fully extended, the other leg bent hanging on the lower hoop</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</si>
  <si>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shin, foot and ankle, opposite hand</t>
    </r>
  </si>
  <si>
    <r>
      <t>4.</t>
    </r>
    <r>
      <rPr>
        <b/>
        <sz val="7"/>
        <color theme="1"/>
        <rFont val="Times New Roman"/>
        <family val="1"/>
        <charset val="238"/>
      </rPr>
      <t xml:space="preserve">  </t>
    </r>
    <r>
      <rPr>
        <b/>
        <sz val="11"/>
        <color theme="1"/>
        <rFont val="Aptos Light"/>
        <family val="2"/>
      </rPr>
      <t xml:space="preserve">Arm and leg position: </t>
    </r>
    <r>
      <rPr>
        <sz val="11"/>
        <color theme="1"/>
        <rFont val="Aptos Light"/>
        <family val="2"/>
      </rPr>
      <t>both arms fully extended, one hand holds the ankle or foot of the opposite leg, both legs fully extended</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</si>
  <si>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facing downwards, diagonal</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</si>
  <si>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hips, foot/ankle or heel on the upper hoop</t>
    </r>
  </si>
  <si>
    <r>
      <t>3.</t>
    </r>
    <r>
      <rPr>
        <b/>
        <sz val="7"/>
        <color theme="1"/>
        <rFont val="Times New Roman"/>
        <family val="1"/>
        <charset val="238"/>
      </rPr>
      <t xml:space="preserve">  </t>
    </r>
    <r>
      <rPr>
        <b/>
        <sz val="11"/>
        <color theme="1"/>
        <rFont val="Aptos Light"/>
        <family val="2"/>
      </rPr>
      <t xml:space="preserve">Range: </t>
    </r>
    <r>
      <rPr>
        <sz val="11"/>
        <color theme="1"/>
        <rFont val="Aptos Light"/>
        <family val="2"/>
      </rPr>
      <t>front split in legs minimum 160°</t>
    </r>
  </si>
  <si>
    <r>
      <t>4.</t>
    </r>
    <r>
      <rPr>
        <b/>
        <sz val="7"/>
        <color theme="1"/>
        <rFont val="Times New Roman"/>
        <family val="1"/>
        <charset val="238"/>
      </rPr>
      <t xml:space="preserve">  </t>
    </r>
    <r>
      <rPr>
        <b/>
        <sz val="11"/>
        <color theme="1"/>
        <rFont val="Aptos Light"/>
        <family val="2"/>
      </rPr>
      <t xml:space="preserve">Arm and leg position: </t>
    </r>
    <r>
      <rPr>
        <sz val="11"/>
        <color theme="1"/>
        <rFont val="Aptos Light"/>
        <family val="2"/>
      </rPr>
      <t>both arms may be bent and holding the foot behind the head, one leg fully extended, the other leg bent backward</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</si>
  <si>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inverted, back arch, head is at shin level</t>
    </r>
  </si>
  <si>
    <r>
      <t>2.</t>
    </r>
    <r>
      <rPr>
        <sz val="7"/>
        <color theme="1"/>
        <rFont val="Times New Roman"/>
        <family val="1"/>
        <charset val="238"/>
      </rPr>
      <t xml:space="preserve">   </t>
    </r>
    <r>
      <rPr>
        <b/>
        <sz val="11"/>
        <color theme="1"/>
        <rFont val="Aptos Light"/>
        <family val="2"/>
      </rPr>
      <t xml:space="preserve">Contact points: </t>
    </r>
    <r>
      <rPr>
        <sz val="11"/>
        <color theme="1"/>
        <rFont val="Aptos Light"/>
        <family val="2"/>
      </rPr>
      <t>knee pit</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</si>
  <si>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optional fixed arm position without contact with the ring</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</si>
  <si>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one leg is bent and hangs behind the lower hoop, the other leg is fully extended without contact with the ring</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</si>
  <si>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one hand</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</si>
  <si>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one arm fully extended holding the ring, the other arm is around the leg</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</si>
  <si>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are fully extended, close together in pike position</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</si>
  <si>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one hand, opposite shoulder, side of chest, back, neck</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</si>
  <si>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one arm fully extended holding the ring in front of the body, the other arm is in an optional fixed position</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</si>
  <si>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are fully extended without contact with the ring, close together</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</si>
  <si>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both ankles, Achilles tendons, both shins</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</si>
  <si>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both arms fully extended without contact with the ring</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</si>
  <si>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fully extended, feet in flexed position hooked around the ring</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</si>
  <si>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inverted, body trunk aligned with the ring, body is aligned in front of the ring</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</si>
  <si>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both legs</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</si>
  <si>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fully extended, crossed at the ankles, ring is between the legs, feet may be in flexed position</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</si>
  <si>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inverted</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</si>
  <si>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in shoulder-width grip, hands are in contact with the net</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</si>
  <si>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upright, entire body must be aligned in one line</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</si>
  <si>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back, both toes of feet, one shoulder, neck, hips optionally</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</si>
  <si>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both arms fully extended in shoulder-width grip without contact with the ring</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</si>
  <si>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bent, toes of feet fully extended in contact with the ring</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</si>
  <si>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inverted, entire body inside the ring (except for head and arms)</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</si>
  <si>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hips on the lower hoop</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</si>
  <si>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bent in the zet position</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</si>
  <si>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inverted, back arch, balancing on hips</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</si>
  <si>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optional fixed position without contact with the ring</t>
    </r>
  </si>
  <si>
    <r>
      <t>4.</t>
    </r>
    <r>
      <rPr>
        <b/>
        <sz val="7"/>
        <color theme="1"/>
        <rFont val="Times New Roman"/>
        <family val="1"/>
        <charset val="238"/>
      </rPr>
      <t xml:space="preserve">  </t>
    </r>
    <r>
      <rPr>
        <b/>
        <sz val="11"/>
        <color theme="1"/>
        <rFont val="Aptos Light"/>
        <family val="2"/>
      </rPr>
      <t>Leg position:</t>
    </r>
    <r>
      <rPr>
        <sz val="11"/>
        <color theme="1"/>
        <rFont val="Aptos Light"/>
        <family val="2"/>
      </rPr>
      <t xml:space="preserve"> legs are bent, together, thighs touching the chest</t>
    </r>
  </si>
  <si>
    <r>
      <t>5.</t>
    </r>
    <r>
      <rPr>
        <b/>
        <sz val="7"/>
        <color theme="1"/>
        <rFont val="Times New Roman"/>
        <family val="1"/>
        <charset val="238"/>
      </rPr>
      <t xml:space="preserve">  </t>
    </r>
    <r>
      <rPr>
        <b/>
        <sz val="11"/>
        <color theme="1"/>
        <rFont val="Aptos Light"/>
        <family val="2"/>
      </rPr>
      <t>Body position</t>
    </r>
    <r>
      <rPr>
        <sz val="11"/>
        <color theme="1"/>
        <rFont val="Aptos Light"/>
        <family val="2"/>
      </rPr>
      <t>: inverted, balancing on one hip</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</si>
  <si>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knee pit on the lower hoop</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</si>
  <si>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both arms hold the foot of the back leg over the head, arms may be bent</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</si>
  <si>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bent, back leg in a ring position</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</si>
  <si>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armpits, shoulder blades</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</si>
  <si>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both arms fully extended overhead, hands gripping shins/ankles</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</si>
  <si>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fully extended in a horizontal position, legs apart at a maximum width of hips</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</si>
  <si>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both legs, hips</t>
    </r>
  </si>
  <si>
    <r>
      <t>3.</t>
    </r>
    <r>
      <rPr>
        <b/>
        <sz val="7"/>
        <color theme="1"/>
        <rFont val="Times New Roman"/>
        <family val="1"/>
        <charset val="238"/>
      </rPr>
      <t xml:space="preserve">  </t>
    </r>
    <r>
      <rPr>
        <b/>
        <sz val="11"/>
        <color theme="1"/>
        <rFont val="Aptos Light"/>
        <family val="2"/>
      </rPr>
      <t xml:space="preserve">Range: </t>
    </r>
    <r>
      <rPr>
        <sz val="11"/>
        <color theme="1"/>
        <rFont val="Aptos Light"/>
        <family val="2"/>
      </rPr>
      <t>straddle split in legs min. 180°</t>
    </r>
  </si>
  <si>
    <r>
      <t>4.</t>
    </r>
    <r>
      <rPr>
        <b/>
        <sz val="7"/>
        <color theme="1"/>
        <rFont val="Times New Roman"/>
        <family val="1"/>
        <charset val="238"/>
      </rPr>
      <t xml:space="preserve">  </t>
    </r>
    <r>
      <rPr>
        <b/>
        <sz val="11"/>
        <color theme="1"/>
        <rFont val="Aptos Light"/>
        <family val="2"/>
      </rPr>
      <t xml:space="preserve">Arm and leg position: </t>
    </r>
    <r>
      <rPr>
        <sz val="11"/>
        <color theme="1"/>
        <rFont val="Aptos Light"/>
        <family val="2"/>
      </rPr>
      <t>arms in any fixed position without contact with the hoop, both legs fully extended</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</si>
  <si>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both arms, one foot</t>
    </r>
  </si>
  <si>
    <r>
      <t>3.</t>
    </r>
    <r>
      <rPr>
        <b/>
        <sz val="7"/>
        <color theme="1"/>
        <rFont val="Times New Roman"/>
        <family val="1"/>
        <charset val="238"/>
      </rPr>
      <t xml:space="preserve">  </t>
    </r>
    <r>
      <rPr>
        <b/>
        <sz val="11"/>
        <color theme="1"/>
        <rFont val="Aptos Light"/>
        <family val="2"/>
      </rPr>
      <t xml:space="preserve">Range: </t>
    </r>
    <r>
      <rPr>
        <sz val="11"/>
        <color theme="1"/>
        <rFont val="Aptos Light"/>
        <family val="2"/>
      </rPr>
      <t>front split in legs min. 180°</t>
    </r>
  </si>
  <si>
    <r>
      <t>4.</t>
    </r>
    <r>
      <rPr>
        <b/>
        <sz val="7"/>
        <color theme="1"/>
        <rFont val="Times New Roman"/>
        <family val="1"/>
        <charset val="238"/>
      </rPr>
      <t xml:space="preserve">  </t>
    </r>
    <r>
      <rPr>
        <b/>
        <sz val="11"/>
        <color theme="1"/>
        <rFont val="Aptos Light"/>
        <family val="2"/>
      </rPr>
      <t xml:space="preserve">Arm and leg position: </t>
    </r>
    <r>
      <rPr>
        <sz val="11"/>
        <color theme="1"/>
        <rFont val="Aptos Light"/>
        <family val="2"/>
      </rPr>
      <t>both arms fully extended in contact with the upper hoop, both legs fully extended, front leg in a horizontal position in contact with the lower hoop</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</si>
  <si>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both legs, one side, hips, optionally buttocks</t>
    </r>
  </si>
  <si>
    <r>
      <t>4.</t>
    </r>
    <r>
      <rPr>
        <b/>
        <sz val="7"/>
        <color theme="1"/>
        <rFont val="Times New Roman"/>
        <family val="1"/>
        <charset val="238"/>
      </rPr>
      <t xml:space="preserve">  </t>
    </r>
    <r>
      <rPr>
        <b/>
        <sz val="11"/>
        <color theme="1"/>
        <rFont val="Aptos Light"/>
        <family val="2"/>
      </rPr>
      <t xml:space="preserve">Arm and leg position: </t>
    </r>
    <r>
      <rPr>
        <sz val="11"/>
        <color theme="1"/>
        <rFont val="Aptos Light"/>
        <family val="2"/>
      </rPr>
      <t>both arms fully extended without contact with the hoop, same arm holds the same leg, one arm holds the calf/ankle of the front leg, the other arm holds the ankle/foot of the back leg, front leg fully extended in a horizontal position, back leg bent</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</si>
  <si>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hips on the lower hoop and foot/heel/ankle on the upper hoop</t>
    </r>
  </si>
  <si>
    <r>
      <t>4.</t>
    </r>
    <r>
      <rPr>
        <b/>
        <sz val="7"/>
        <color theme="1"/>
        <rFont val="Times New Roman"/>
        <family val="1"/>
        <charset val="238"/>
      </rPr>
      <t xml:space="preserve">  </t>
    </r>
    <r>
      <rPr>
        <b/>
        <sz val="11"/>
        <color theme="1"/>
        <rFont val="Aptos Light"/>
        <family val="2"/>
      </rPr>
      <t>Arm and leg position:</t>
    </r>
    <r>
      <rPr>
        <sz val="11"/>
        <color theme="1"/>
        <rFont val="Aptos Light"/>
        <family val="2"/>
      </rPr>
      <t xml:space="preserve"> both arms fully extended and holding the ankle/foot of the back leg over the head, both legs fully extended</t>
    </r>
  </si>
  <si>
    <r>
      <t>1.</t>
    </r>
    <r>
      <rPr>
        <sz val="7"/>
        <color theme="1"/>
        <rFont val="Times New Roman"/>
        <family val="1"/>
        <charset val="238"/>
      </rPr>
      <t xml:space="preserve">    </t>
    </r>
    <r>
      <rPr>
        <b/>
        <sz val="11"/>
        <color theme="1"/>
        <rFont val="Aptos Light"/>
        <family val="2"/>
      </rPr>
      <t xml:space="preserve">Endurance: </t>
    </r>
    <r>
      <rPr>
        <sz val="11"/>
        <color theme="1"/>
        <rFont val="Aptos Light"/>
        <family val="2"/>
      </rPr>
      <t>2 seconds</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</si>
  <si>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both hands, one leg optionally</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</si>
  <si>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both arms bent, lower arm in contact with the lower hoop supporting the body, upper arm gripping the side of the hoop</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</si>
  <si>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fully extended apart, with feet higher than hips</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</si>
  <si>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horizontal, chest lying on the forearm/elbow</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</si>
  <si>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one arm</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</si>
  <si>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one arm holding the hoop behind the body, the other arm in an optional fixed position without contact with the hoop</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</si>
  <si>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fully extended apart without contact with the hoop</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</si>
  <si>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back lying on the arm behind the body, chest in a horizontal position</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</si>
  <si>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elbow</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</si>
  <si>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one arm bent in contact with the hoop at the elbow, the other arm in a fixed optional position</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</si>
  <si>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fully extended apart, with at least one foot higher than shoulders</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</si>
  <si>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both hands, one shoulder, both legs</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</si>
  <si>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arm in front of the body is bent holding the hoop in front, the other arm is fully extended holding the hoop behind the body</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</si>
  <si>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fully extended, close to each other horizontally with the floor</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</si>
  <si>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both arms fully extended in contact with the hoop</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</si>
  <si>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one leg fully extended, the other leg bent</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</si>
  <si>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face facing upwards, chest and extended leg in a horizontal position</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</si>
  <si>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hips</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</si>
  <si>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optional fixed arm position without contact with the hoop</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</si>
  <si>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bent at the knees, feet together, feet higher than hips</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</si>
  <si>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inverted, balancing on the hips</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</si>
  <si>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hip, groin</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</si>
  <si>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arms holding the opposite ankle/foot of the front leg</t>
    </r>
  </si>
  <si>
    <r>
      <t>4.</t>
    </r>
    <r>
      <rPr>
        <b/>
        <sz val="7"/>
        <color theme="1"/>
        <rFont val="Times New Roman"/>
        <family val="1"/>
        <charset val="238"/>
      </rPr>
      <t xml:space="preserve">   </t>
    </r>
    <r>
      <rPr>
        <b/>
        <sz val="11"/>
        <color theme="1"/>
        <rFont val="Aptos Light"/>
        <family val="2"/>
      </rPr>
      <t>Leg position</t>
    </r>
    <r>
      <rPr>
        <sz val="11"/>
        <color theme="1"/>
        <rFont val="Aptos Light"/>
        <family val="2"/>
      </rPr>
      <t>: both legs fully extended in a horizontal position</t>
    </r>
  </si>
  <si>
    <r>
      <t>5.</t>
    </r>
    <r>
      <rPr>
        <b/>
        <sz val="7"/>
        <color theme="1"/>
        <rFont val="Times New Roman"/>
        <family val="1"/>
        <charset val="238"/>
      </rPr>
      <t xml:space="preserve">   </t>
    </r>
    <r>
      <rPr>
        <b/>
        <sz val="11"/>
        <color theme="1"/>
        <rFont val="Aptos Light"/>
        <family val="2"/>
      </rPr>
      <t xml:space="preserve">Range: </t>
    </r>
    <r>
      <rPr>
        <sz val="11"/>
        <color theme="1"/>
        <rFont val="Aptos Light"/>
        <family val="2"/>
      </rPr>
      <t>split min. 180°</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</si>
  <si>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feet, knees, shoulders, arms, chest</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</si>
  <si>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both arms in optional fixed position</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</si>
  <si>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in a zet position, toes of feet in contact with the hoop</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</si>
  <si>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inverted, with everything except the arms and head inside the hoop</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</si>
  <si>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neck, shoulders, arms, no contact with hands allowed</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</si>
  <si>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fully extended apart without contact with the hoop, feet must be higher than hips</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</si>
  <si>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inverted, aligned in a straight line head, torso, and hips</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</si>
  <si>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both arms extended fully apart</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</si>
  <si>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fully extended together, upper hoop is between the legs</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</si>
  <si>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inverted, entire body must be aligned in a straight line</t>
    </r>
  </si>
  <si>
    <t>Ukázka / Example / Przykład</t>
  </si>
  <si>
    <t>Název / Name / Nazwa</t>
  </si>
  <si>
    <t xml:space="preserve">Ukázka / Example / Przykład </t>
  </si>
  <si>
    <t>DIVIZE AMATÉŘI, PROFESIONÁLOVÉ, ELITA / DIVISION AMATEURS, PROFESSIONALS, ELITE / DIVISION AMATORZY, PROFESJONALIŚCI, ELITA</t>
  </si>
  <si>
    <t>FLEFIXIBILNÍ POVINNÉ PRVKY / FLEXIBLE MANDATORY ELEMENTS	/ POWYŻSZE PRZYMUSOWE ELEMENTY GIĘTKOŚCI</t>
  </si>
  <si>
    <t>SILOVÉ POVINNÉ PRVKY / STRENGTH MANDATORY ELEMENTS / SIŁOWE ELEMENTY OBIĄZKOWE</t>
  </si>
  <si>
    <t>BALANČNÍ POVINNÉ PRVKY / BALANCE MANDATORY ELEMENTS / ELEMENTY OBOWIĄZKOWE ZRÓWNOWAŻONE</t>
  </si>
  <si>
    <t>DIVIZE AMATÉŘI / DIVISION AMATEURS / DIVISION AMATORZY</t>
  </si>
  <si>
    <t>DIVIZE PROFESIONÁLOVÉ / DIVISION PROFESSIONALS / DIVISION PROFESJONALIŚCI</t>
  </si>
  <si>
    <t>DIVIZE ELITA / DIVISION ELITE / DIVISION ELITA</t>
  </si>
  <si>
    <t>Verze:</t>
  </si>
  <si>
    <t>Datum:</t>
  </si>
  <si>
    <t>Aerial_Silks</t>
  </si>
  <si>
    <t>4_2</t>
  </si>
  <si>
    <t>4_3</t>
  </si>
  <si>
    <t>4_4</t>
  </si>
  <si>
    <t>Bird nest</t>
  </si>
  <si>
    <t>Back bend fang</t>
  </si>
  <si>
    <t>Swallow one leg</t>
  </si>
  <si>
    <t>Meathook</t>
  </si>
  <si>
    <t>Inside leg hang</t>
  </si>
  <si>
    <t>Position V</t>
  </si>
  <si>
    <t>Bow</t>
  </si>
  <si>
    <t>Reverse split</t>
  </si>
  <si>
    <t>Hip split</t>
  </si>
  <si>
    <t>Reverse split one leg</t>
  </si>
  <si>
    <t>Reverse balance</t>
  </si>
  <si>
    <t>Handstand straddle</t>
  </si>
  <si>
    <t>---Balance---</t>
  </si>
  <si>
    <t>Aerial_Hoop_Doubles</t>
  </si>
  <si>
    <t>5_2</t>
  </si>
  <si>
    <t>5_3</t>
  </si>
  <si>
    <t>5_4</t>
  </si>
  <si>
    <t>Double front split</t>
  </si>
  <si>
    <t>Split support bird</t>
  </si>
  <si>
    <t>Mesh</t>
  </si>
  <si>
    <t>Scorpion</t>
  </si>
  <si>
    <t>Ring and front split</t>
  </si>
  <si>
    <t>Knee hang hold pike</t>
  </si>
  <si>
    <t>Hook supported feet hang</t>
  </si>
  <si>
    <t>Knee hang hold pencil</t>
  </si>
  <si>
    <t>Flying split</t>
  </si>
  <si>
    <t>Ring hold desk</t>
  </si>
  <si>
    <t>Syn seat</t>
  </si>
  <si>
    <t>Mirror chair</t>
  </si>
  <si>
    <t>Back balance hold desk</t>
  </si>
  <si>
    <t>Pick up bow</t>
  </si>
  <si>
    <t>knee hang hold pencil</t>
  </si>
  <si>
    <t>1.   Endurance: 2 seconds
2.   Contact points: both legs and hips
3.   Range: straddle split in legs minimum 140°
4.   Arm and leg position: both arms fully extended in optional position, both legs fully extended
5.   Body position: inverted</t>
  </si>
  <si>
    <t>C1</t>
  </si>
  <si>
    <t>C2</t>
  </si>
  <si>
    <t>C3</t>
  </si>
  <si>
    <t>C4</t>
  </si>
  <si>
    <t>C5</t>
  </si>
  <si>
    <t>Name</t>
  </si>
  <si>
    <t>Example</t>
  </si>
  <si>
    <t>Score</t>
  </si>
  <si>
    <t>1.   Endurance: 2 seconds
2.   Contact points: both hands, both knee pits
3.   Arm position: fully extended arms press the ring overhead, arms are shoulder-width apart (maximum distance)
4.   Leg position: both legs are bent at the knees and hooked onto the upper ring
5.   Body position: inverted, back arch, ring is behind the body</t>
  </si>
  <si>
    <t>1.   Endurance: 2 seconds
2.   Contact points: both hands
3.   Arm position: one arm fully extended, the other arm between the legs can be bent
4.   Leg position: both legs fully extended, spread apart, feet and ankles must be lower than hips
5.   Body position: inverted, back arch</t>
  </si>
  <si>
    <t>1.   Endurance: 2 seconds
2.   Contact points: both hands, both shins
3.   Arm position: both arms are fully extended and hold the upper hoop
4.   Leg position: both legs are fully extended, close together on the lower hoop
5.   Body position: upright, back arch</t>
  </si>
  <si>
    <t>Parametry z formuláře</t>
  </si>
  <si>
    <t>Balance</t>
  </si>
  <si>
    <t>Type</t>
  </si>
  <si>
    <t>Athlete(s):</t>
  </si>
  <si>
    <t>Country:</t>
  </si>
  <si>
    <t>Date:</t>
  </si>
  <si>
    <t>Judge:</t>
  </si>
  <si>
    <t>Element
No</t>
  </si>
  <si>
    <t>Tech.
value</t>
  </si>
  <si>
    <t>1.   Endurance: 2 seconds
2.   Contact points: one knee pit, opposite hand
3.   Range: 160°
4.   Arm and leg position: both arms are fully extended, one hand holds the lower hoop, the other hand holds the opposite ankle/foot, both legs are bent
5.   Body position: torso is twisted and at least one shoulder is lower than hips</t>
  </si>
  <si>
    <t>1.   Endurance: 2 seconds
2.   Contact points: one knee pit, one hooked elbow, opposite leg at knee/calf level
3.   Arm position: arm hooked behind the ring under the elbow holds the opposite leg, the other arm in optional fixed position without contact with the ring
4.   Leg position: one leg is bent, the other leg is fully extended at a 90° angle to the ring
5.   Body position: sideways, head must be higher than hips</t>
  </si>
  <si>
    <t>1.   Endurance: 2 seconds
2.   Contact points: both hands, both thighs
3.   Arm position: both arms fully extended
4.   Leg position: both legs fully extended, uncrossed, close together
5.   Body position: inverted, entire body must be aligned</t>
  </si>
  <si>
    <t>1.   Endurance: 2 seconds
2.   Contact points: one knee pit
3.   Arm position: one arm holds the ankle of the hooked leg, the other arm is in an optional fixed position
4.   Leg position: one leg fully extended without contact with the ring, the other leg bent in contact with the ring, the back extended leg is horizontal
5.   Body position: inverted</t>
  </si>
  <si>
    <t>1   Endurance: 2 seconds
2.   Contact points: both legs, both hands
3.   Arm position: both arms fully extended, may be in contact with the ring
4.   Leg position: both legs fully extended, crossed at the ankles, with the ring between the legs
5.   Body position: inverted</t>
  </si>
  <si>
    <t>1.   Endurance: 2 seconds
2.   Contact points: one hand and one leg on the same side, foot optionally
3.   Arm position: one arm fully extended, the other in an optional fixed position without contact with the ring
4.   Leg position: leg in contact with the ring is fully extended (except the foot, which is in a flexed position), the other leg is bent in an arabesque position
5.   Body position: diagonally</t>
  </si>
  <si>
    <t>1.  Endurance: 2 seconds
2.  Contact points: buttocks, thighs optionally
3.  Arm position: in optional fixed position without contact with the ring
4.  Leg position: legs are bent and together
5.  Body position: upright</t>
  </si>
  <si>
    <t>1.  Endurance: 2 seconds
2.  Contact points: back, both feet/ankles, one shoulder, neck
3.  Arm position: in optional fixed position without contact with the ring
4.  Leg position: both legs fully extended, crossed in contact with the upper hoop at ankle/foot level
5.  Body position: upright</t>
  </si>
  <si>
    <t>1.  Endurance: 2 seconds
2.  Contact points: one hip
3.  Arm position: in optional fixed position without contact with the ring
4.  Leg position: both legs fully extended, spread apart
5.  Body position: inverted, balancing on one hip on the lower hoop</t>
  </si>
  <si>
    <t>1.  Endurance: 2 seconds
2.  Contact points: front leg, calf/shin of back leg, one hip, hips optionally
3.  Arm position: in optional fixed position without contact with the ring
4.  Leg position: front leg hooked around the ring, back leg fully extended
5.  Body position: inverted</t>
  </si>
  <si>
    <t>1.  Endurance: 2 seconds
2.  Contact points: hips on the lower hoop, ankle/foot or heel optionally on the upper hoop
3.  Arm position: arms may be bent and holding the foot of the leg over the head
4.  Leg position: one leg fully extended on the upper hoop, the other leg bent in a ring position
5.  Body position: inverted, balancing on hips</t>
  </si>
  <si>
    <t>Lib_Aerial_hoop_AM</t>
  </si>
  <si>
    <t xml:space="preserve"> </t>
  </si>
  <si>
    <t>Lib_Aerial_hoop_PRO</t>
  </si>
  <si>
    <t>Lib_Aerial_hoop_ELI</t>
  </si>
  <si>
    <t>Lib_Aerial_hoop_doubles</t>
  </si>
  <si>
    <t>Lib_Aerial_hammock</t>
  </si>
  <si>
    <t>Library</t>
  </si>
  <si>
    <t>1.  Endurance: 2 seconds
2.  Contact points: both hands, knee pit of front leg, ankle or calf of back leg
3.  Range: front split in legs minimum 180°
4.  Arm and leg position: both arms fully extended, both legs are bent in contact with the ring in the zet position
5.  Body position: inverted, back arch</t>
  </si>
  <si>
    <t>1.  Endurance: 2 seconds
2.  Contact points: both hands
3.  Range: front split in legs minimum 180°
4.  Arm and leg position: both arms fully extended, both legs fully extended, front leg horizontal
5.  Body position: inverted, back arch</t>
  </si>
  <si>
    <t>1.  Endurance: 2 seconds
2.  Contact points: knee pit
3.  Arm position: both arms fully extended over the head holding the foot/ankle of the leg
4.  Leg position: one leg fully extended, the other leg bent hanging on the lower hoop
5.  Body position: inverted, back arch</t>
  </si>
  <si>
    <t>1.  Endurance: 2 seconds
2.  Contact points: shin, foot and ankle, opposite hand
3.  Range: front split in legs minimum 180°
4.  Arm and leg position: both arms fully extended, one hand holds the ankle or foot of the opposite leg, both legs fully extended
5.  Body position: facing downwards, diagonal</t>
  </si>
  <si>
    <t>1.  Endurance: 2 seconds
2.  Contact points: hips, foot/ankle or heel on the upper hoop
3.  Range: front split in legs minimum 160°
4.  Arm and leg position: both arms may be bent and holding the foot behind the head, one leg fully extended, the other leg bent backward
5.  Body position: inverted, back arch, head is at shin level</t>
  </si>
  <si>
    <t>1.  Endurance: 2 seconds
2.   Contact points: knee pit
3.  Arm position: optional fixed arm position without contact with the ring
4.  Leg position: one leg is bent and hangs behind the lower hoop, the other leg is fully extended without contact with the ring
5.  Body position: inverted (head down)</t>
  </si>
  <si>
    <t>1.  Endurance: 2 seconds
2.  Contact points: one hand
3.  Arm position: one arm fully extended holding the ring, the other arm is around the leg
4.  Leg position: both legs are fully extended, close together in pike position
5.  Body position: upright</t>
  </si>
  <si>
    <t>1.  Endurance: 2 seconds
2.  Contact points: one hand, opposite shoulder, side of chest, back, neck
3.  Arm position: one arm fully extended holding the ring in front of the body, the other arm is in an optional fixed position
4.  Leg position: both legs are fully extended without contact with the ring, close together
5.  Body position: upright</t>
  </si>
  <si>
    <t>1.  Endurance: 2 seconds
2.  Contact points: both ankles, Achilles tendons, both shins
3.  Arm position: both arms fully extended without contact with the ring
4.  Leg position: both legs fully extended, feet in flexed position hooked around the ring
5.  Body position: inverted, body trunk aligned with the ring, body is aligned in front of the ring</t>
  </si>
  <si>
    <t>1.  Endurance: 2 seconds
2.  Contact points: both legs
3.  Arm position: both arms fully extended without contact with the ring
4.  Leg position: both legs fully extended, crossed at the ankles, ring is between the legs, feet may be in flexed position
5.  Body position: inverted</t>
  </si>
  <si>
    <t>1.  Endurance: 2 seconds
2.  Contact points: hips, abdomen, both hands
3.  Arm position: in shoulder-width grip, hands are in contact with the net
4.  Leg position: both legs fully extended including toes, horizontally with the ground
5.  Body position: upright, entire body must be aligned in one line</t>
  </si>
  <si>
    <t>1.  Endurance: 2 seconds
2.  Contact points: back, both toes of feet, one shoulder, neck, hips optionally
3.  Arm position: both arms fully extended in shoulder-width grip without contact with the ring
4.  Leg position: both legs bent, toes of feet fully extended in contact with the ring
5.  Body position: inverted, entire body inside the ring (except for head and arms)</t>
  </si>
  <si>
    <t>1.  Endurance: 2 seconds
2.  Contact points: hips on the lower hoop
3.  Arm position: both arms fully extended in shoulder-width grip without contact with the ring
4.  Leg position: both legs bent in the zet position
5.  Body position: inverted, back arch, balancing on hips</t>
  </si>
  <si>
    <t>1.  Endurance: 2 seconds
2.  Contact points: one hip
3.  Arm position: optional fixed position without contact with the ring
4.  Leg position: legs are bent, together, thighs touching the chest
5.  Body position: inverted, balancing on one hip</t>
  </si>
  <si>
    <t>1.  Endurance: 2 seconds
2.  Contact points: knee pit on the lower hoop
3.  Arm position: both arms hold the foot of the back leg over the head, arms may be bent
4.  Leg position: both legs bent, back leg in a ring position
5.  Body position: inverted, back arch</t>
  </si>
  <si>
    <t>1.  Endurance: 2 seconds
2.  Contact points: armpits, shoulder blades
3.  Arm position: both arms fully extended overhead, hands gripping shins/ankles
4.  Leg position: both legs fully extended in a horizontal position, legs apart at a maximum width of hips
5.  Body position: upright</t>
  </si>
  <si>
    <t>1.  Endurance: 2 seconds
2.  Contact points: both legs, hips
3.  Range: straddle split in legs min. 180°
4.  Arm and leg position: arms in any fixed position without contact with the hoop, both legs fully extended
5.  Body position: inverted</t>
  </si>
  <si>
    <t>1.  Endurance: 2 seconds
2.  Contact points: both arms, one foot
3.  Range: front split in legs min. 180°
4.  Arm and leg position: both arms fully extended in contact with the upper hoop, both legs fully extended, front leg in a horizontal position in contact with the lower hoop
5.  Body position: inverted</t>
  </si>
  <si>
    <t>1.  Endurance: 2 seconds
2.  Contact points: both legs, one side, hips, optionally buttocks
3.  Range: front split in legs min. 180°
4.  Arm and leg position: both arms fully extended without contact with the hoop, same arm holds the same leg, one arm holds the calf/ankle of the front leg, the other arm holds the ankle/foot of the back leg, front leg fully extended in a horizontal position, back leg bent
5.  Body position: inverted</t>
  </si>
  <si>
    <t>1.  Endurance: 2 seconds
2.  Contact points: hips on the lower hoop and foot/heel/ankle on the upper hoop
3.  Range: front split in legs min. 180°
4.  Arm and leg position: both arms fully extended and holding the ankle/foot of the back leg over the head, both legs fully extended
5.  Body position: inverted</t>
  </si>
  <si>
    <t>1.    Endurance: 2 seconds
2.   Contact points: both hands, one leg optionally
3.   Arm position: both arms bent, lower arm in contact with the lower hoop supporting the body, upper arm gripping the side of the hoop
4.   Leg position: both legs fully extended apart, with feet higher than hips
5.   Body position: horizontal, chest lying on the forearm/elbow</t>
  </si>
  <si>
    <t>1.   Endurance: 2 seconds
2.   Contact points: one arm
3.   Arm position: one arm holding the hoop behind the body, the other arm in an optional fixed position without contact with the hoop
4.   Leg position: both legs fully extended apart without contact with the hoop
5.   Body position: back lying on the arm behind the body, chest in a horizontal position</t>
  </si>
  <si>
    <t>1.   Endurance: 2 seconds
2.   Contact points: elbow
3.   Arm position: one arm bent in contact with the hoop at the elbow, the other arm in a fixed optional position
4.   Leg position: both legs fully extended apart, with at least one foot higher than shoulders
5.   Body position: upright</t>
  </si>
  <si>
    <t>1.   Endurance: 2 seconds
2.   Contact points: both hands, one shoulder, both legs
3.   Arm position: arm in front of the body is bent holding the hoop in front, the other arm is fully extended holding the hoop behind the body
4.   Leg position: both legs fully extended, close to each other horizontally with the floor
5.   Body position: inverted</t>
  </si>
  <si>
    <t>1.   Endurance: 2 seconds
2.   Contact points: both hands
3.   Arm position: both arms fully extended in contact with the hoop
4.   Leg position: one leg fully extended, the other leg bent
5.   Body position: face facing upwards, chest and extended leg in a horizontal position</t>
  </si>
  <si>
    <t>1.   Endurance: 2 seconds
2.   Contact points: hips
3.   Arm position: optional fixed arm position without contact with the hoop
4.   Leg position: both legs bent at the knees, feet together, feet higher than hips
5.   Body position: inverted, balancing on the hips</t>
  </si>
  <si>
    <t>1.   Endurance: 2 seconds
2.   Contact points: hip, groin
3.   Arm position: arms holding the opposite ankle/foot of the front leg
4.   Leg position: both legs fully extended in a horizontal position
5.   Range: split min. 180°</t>
  </si>
  <si>
    <t>1.   Endurance: 2 seconds
2.   Contact points: feet, knees, shoulders, arms, chest
3.   Arm position: both arms in optional fixed position
4.   Leg position: both legs in a zet position, toes of feet in contact with the hoop
5.   Body position: inverted, with everything except the arms and head inside the hoop</t>
  </si>
  <si>
    <t>1.   Endurance: 2 seconds
2.   Contact points: neck, shoulders, arms, no contact with hands allowed
3.   Arm position: both arms in optional fixed position
4.   Leg position: both legs fully extended apart without contact with the hoop, feet must be higher than hips
5.   Body position: inverted, aligned in a straight line head, torso, and hips</t>
  </si>
  <si>
    <t>1.   Endurance: 2 seconds
2.   Contact points: neck, shoulders, arms, no contact with hands allowed
3.   Arm position: both arms extended fully apart
4.   Leg position: both legs fully extended together, upper hoop is between the legs
5.   Body position: inverted, entire body must be aligned in a straight line</t>
  </si>
  <si>
    <t>1.  Endurance: 2 seconds.
2.  Contact points: Upper partner is in contact with the hoop using legs, hips, lower partner only by hand.
3.  Arm position: Both partners have both arms fully extended.
4.  Upper partner: is in an inverted position in a front split with a range of at least 160°, holding the same leg by the foot/ankle with one hand, the other hand holding the partner's leg at the calf level.
5.  Lower partner: is in an upright position in a front split with a range of at least 160°, holding the opposite leg by the foot/ankle with one hand, the other hand holding the lower hoop.</t>
  </si>
  <si>
    <t>1.  Endurance: 2 seconds.
2.  Contact points: Upper partner is in contact with the hoop with hands, lower partner with hands and hips.
3.  Arm position: Both partners have both arms fully extended.
4.  Upper partner: in a front split of at least 180°, holding the upper hoop with both hands, the foot of the front leg braced against the partner’s back/neck, front leg horizontal to the ground.
5.  Lower partner: in a bird-like position, legs higher than the lower hoop.</t>
  </si>
  <si>
    <t>1.  Endurance: 2 seconds.
2.  Contact points: Upper partner legs, buttocks, lower partner both hands and foot.
3.  Arm position: Upper partner has arms fully extended holding partner by the ankle of the back leg, lower partner may have bent arms holding the upper hoop.
4.  Upper partner: has legs fully extended (except feet) in an inverted position.
5.  Lower partner: upright position in a front split with a range of at least 160°.</t>
  </si>
  <si>
    <t>1.  Endurance: 2 seconds.
2.  Contact points: Upper partner is in contact with the hoop/loops by the ankle, both hands, lower partner under the knees on the lower hoop.
3.  Arm position: Upper partner has arms fully extended, lower partner has arms fully extended and is holding the back foot of the partner.
4.  Upper partner: is in a front split position with a minimum of 160°.
5.  Lower partner: hangs under the knees on the lower hoop and pulls towards the partner’s leg.</t>
  </si>
  <si>
    <t>1.  Endurance: 2 seconds.
2.  Contact points: Only upper partner is in contact with the hoop at the hips, buttocks (optionally), one foot, heel optionally.
3.  Arm position: Upper partner may not have arms fully extended, lower partner has both arms fully extended, one holding the lower hoop, the other holding the front leg by the ankle/foot.
4.  Upper partner: in a Ring position with at least 160° in front split and holding partner by the ankle/foot with one hand, the other hand holding own ankle/foot.
5.  Lower partner: is in a front split position with a minimum of 160° in an upright body position, one hand in contact with the hoop.</t>
  </si>
  <si>
    <t>1.   Endurance: 2 seconds.
2.   Contact points: Only the upper partner is in contact with the hoop under the knees and with one hand.
3.   Arm position: The upper partner has both arms fully extended, one arm holding the partner, the other pushing off from the lower hoop; the lower partner may not have arms fully extended and holds the partner by the hand/wrist.
4.   Upper partner: is in an inverted position, hanging under the knees.
5.   Lower partner: is in an inverted position, not in contact with the hoop.</t>
  </si>
  <si>
    <t>1.   Endurance: 2 seconds.
2.   Contact points: Only the upper partner is in contact with the hoop under the knees.
3.   Arm position: Both partners have arms in an optional fixed position without contact with the hoop.
4.   Upper partner: is in an inverted position, hanging under the knees, holding the partner in a fixed position by the feet.
5.   Lower partner: is in an inverted position, hanging by the feet of the upper partner, legs fully extended, not in contact with the hoop.</t>
  </si>
  <si>
    <t>1.   Endurance: 2 seconds.
2.   Contact points: Only the upper partner is in contact with the hoop under the knees and with hands.
3.   Arm position: The upper partner has both arms fully extended to the maximum shoulder width; the lower partner has arms in an optional fixed position without contact with the hoop.
4.   Upper partner: is in an inverted position, hanging under the knees, pushing the hoop away with arms.
5.   Lower partner: is in an inverted position, hanging in the armpit area of the upper partner by the feet, legs fully extended, not in contact with the hoop.</t>
  </si>
  <si>
    <t>1.   Endurance: 2 seconds.
2.   Contact points: The upper partner is in contact with the hoop with back, neck, shoulder, hand; the lower partner is in contact by hand.
3.   Arm position: Both have arms fully extended.
4.   Upper partner: in an Amazon position, holding the back leg of the lower partner with legs.
5.   Lower partner: in a front split position, one arm holding the lower hoop, the other arm holding the ankle of the same leg.</t>
  </si>
  <si>
    <t>1.   Endurance: 2 seconds.
2.   Contact points: Only the upper partner is in contact with the hoop in the hip area, buttocks (optionally), foot, heel optionally.
3.   Arm position: The upper partner has arms fully extended; the lower partner has arms in an optional fixed position without contact with the hoop.
4.   Upper partner: in a Ring position holding the lower partner with both hands by the neck, one leg between the thighs of the lower partner.
5.   Lower partner: is in a plank position horizontal to the ground without contact with the hoop, legs fully extended and may be crossed.</t>
  </si>
  <si>
    <t>1.    Endurance: 2 seconds.
2.    Contact points: behind the knees.
3.    Arm position: in an optional fixed position without contact with the hoop.
4.    Leg position: legs are bent together, feet are hooked under the partner.
5.    Body position: upright, partners must be mirrored.</t>
  </si>
  <si>
    <t>1.    Endurance: 2 seconds.
2.    Contact points: lower partner is in contact with the lower hoop with hips and upper parts of the legs, upper partner in a sitting balance on the lower partner without contact with the hoop.
3.    Arm position: in an optional fixed position without contact with the hoop.
4.    Leg position: knees are together.
5.    Body position: upper partner in an upright position, lower partner inverted, partners must be mirrored.</t>
  </si>
  <si>
    <t>1.    Endurance: 2 seconds.
2.    Contact points: only upper partner in the hip/buttock area, hands.
3.    Arm position: upper partner holds the hoop with hands, arms are fully extended, lower partner has arms in an optional fixed position without contact with the hoop.
4.    Upper partner: balances on the back, legs are fully extended and the feet hold the lower partner under the neck and between the legs.
5.    Lower partner: is in a plank position horizontal to the ground without contact with the hoop, legs are fully extended together.</t>
  </si>
  <si>
    <t>1.    Endurance: 2 seconds.
2.    Contact points: upper partner legs, lower partner hands.
3.    Arm position: both have arms fully extended.
4.    Leg position: both have legs fully extended, upper partner has legs spread, lower fully extended together.
5.    Body position: upper partner in an inverted position, lower partner upright.</t>
  </si>
  <si>
    <t>Max. points:</t>
  </si>
  <si>
    <t>1.   Duration: 2 seconds
2.   Contact points: entire soles including ankles, both arms, back (optional), thighs and calves (optional)
3.   Range: straddle split in legs min. 160°
4.   Arm and leg position: both arms fully extended, both legs fully extended
5.   Body position: upright</t>
  </si>
  <si>
    <t>1.   Duration: 2 seconds
2.   Contact points: hips, thighs, groin
3.   Range: straddle split in legs min. 160°
4.   Arm and leg position: both arms in any position, both legs fully extended
5.   Body position: inverted (head down)</t>
  </si>
  <si>
    <t>1.   Duration: 2 seconds
2.   Contact points: hips, thighs, groin, arms (optional)
3.   Range: straddle split in legs min. 160°
4.   Arm and leg position: both arms in any position, both legs fully extended
5.   Body position: upright</t>
  </si>
  <si>
    <t>1.   Duration: 2 seconds
2.   Contact points: back, hips, thigh, calf, foot, armpit, arm of the other hand (optional)
3.   Range: front split in legs min. 160°
4.   Arm and leg position: same arm holds the back leg at ankle level, back leg is bent, front leg fully extended, both arms fully extended, front arm in any position
5.   Body position: upright</t>
  </si>
  <si>
    <t>1.   Duration: 2 seconds
2.   Contact points: back, hips, thigh, calf, foot, armpit, arm of the other hand (optional)
3.   Range: front split in legs min. 140°
4.   Arm and leg position: both arms in any position, both legs fully extended in front split
5.   Body position: upright</t>
  </si>
  <si>
    <t>1.   Endurance: 2 seconds
2.   Contact points: both legs, ankles
3.   Arm position: optional fixed arm position without contact with the net
4.   Leg position: both legs fully extended, ankles hooked behind the net in a flexed position
5.   Body position: inverted (head down), body fully extended (head, hips in a single line)</t>
  </si>
  <si>
    <t>1.   Endurance: 2 seconds
2.   Contact points: shoulder, chest, groin, back leg (only calf, shin, foot)
3.   Arm position: optional fixed arm position without contact with the net
4.   Leg position: back leg fully extended, front leg bent in arabesque position without contact with the net
5.   Body position: upright</t>
  </si>
  <si>
    <t>1.   Endurance: 2 seconds
2.   Contact points: only one leg and one arm
3.   Arm position: one arm in optional fixed position without contact with the net, the other arm holding the net
4.   Leg position: back leg fully extended, front leg bent in arabesque position without contact with the net
5.   Body position: upright</t>
  </si>
  <si>
    <t>1.   Endurance: 2 seconds
2.   Contact points: only one arm and the area below the knee
3.   Arm position: one arm in optional fixed position without contact with the net, the other arm hanging below the elbow behind the net
4.   Leg position: legs in arabesque position, one bent, the other fully extended
5.   Body position: upright</t>
  </si>
  <si>
    <t>1.   Endurance: 2 seconds
2.   Contact points: only one leg above the knee, both arms, hands, both shoulders, back (optional)
3.   Arm position: both arms in a crossed position holding the net
4.   Leg position: back leg can be extended/bent, front leg bent in arabesque position without contact with the net 
5.   Body position: horizontal</t>
  </si>
  <si>
    <t>1.  Duration: 2 seconds
2.  Contact points: hips, abdomen, both hands
3.  Arm position: crossed, hands are in contact with the net
4.  Leg position: both legs fully extended including toes, horizontally with the ground
5.  Body position: upright</t>
  </si>
  <si>
    <t>1.  Duration: 2 seconds
2.  Contact points: both legs and arms, hips, back
3.  Arm position: outstretched, hands are in contact with the net
4.  Leg position: legs are in diamond position, soles are connected
5.  Body position: upright</t>
  </si>
  <si>
    <t>1.  Duration: 2 seconds
2.  Contact points: buttocks, hips, thighs, knees, calves, one shoulder, one hand
3.  Arm position: one arm in any fixed position without contact with the net, the other hand holds the net in front
4.  Leg position: both legs bent in stag position
5.  Body position: upright</t>
  </si>
  <si>
    <t>1.  Duration: 2 seconds
2.  Contact points: hips
3.  Arm position: any fixed arm position without contact with the net
4.  Leg position: one leg is bent, the other leg is fully extended, both legs are without contact with the net
5.  Body position: inverted (head down)</t>
  </si>
  <si>
    <t>1.  Duration: 2 seconds
2.  Contact points: arms, shoulder blades, hips, groin, buttocks, calf, thigh, one foot, ankle
3.  Arm position: outstretched, only arms are in contact with the net
4.  Leg position: standing on one leg, where the foot of the other leg is in contact only with the foot, not the net
5.  Body position: upright</t>
  </si>
  <si>
    <t>1.    Duration: 2 seconds
2.    Contact points: both feet including the ankle, hands optional
3.    Range: straddle split in legs min. 160°
4.    Position of arms and legs: both arms in a fixed optional position, both legs fully extended
5.    Body position: upright</t>
  </si>
  <si>
    <t>1.  Duration: 2 seconds
2.  Contact points: both arms and hands, both ankles
3.  Arm position: both arms fully extended holding the silk at knee level
4.  Leg position: both legs fully extended apart
5.  Body position: back arched, head higher than hips</t>
  </si>
  <si>
    <t>1.  Duration: 2 seconds
2.  Contact points: both hands
3.  Arm position: one arm fully extended, the other between the legs may be slightly bent
4.  Leg position: both legs are bent backward, feet at or below shoulder level, knees at or below hip level
5.  Body position: inverted, back arched</t>
  </si>
  <si>
    <t>1.    Duration: 2 seconds
2.    Contact points: both hands, the foot, instep, and ankle of one leg
3.    Range: front split in legs min. 160°
4.    Position of arms and legs: arms are fully extended to the maximum shoulder width, back leg is fully extended, front leg in a fixed optional position
5.    Body position: upright</t>
  </si>
  <si>
    <t>1.  Duration: 2 seconds
2.  Contact points: one hand, back, chest, both ankles, instep, feet, shin
3.  Leg range: front split in legs min. 160°
4.  Arm position: one arm in any fixed position, the other in contact with the silk
5.  Body position: upright</t>
  </si>
  <si>
    <t>1.    Duration: 2 seconds
2.    Contact points: one arm, abdomen and thighs, back
3.    Arm position: one arm in contact with the silk, the other in a fixed optional position without contact with the silk
4.    Leg position: both legs fully extended in a pike position (hand pressed between the chest and thighs, close together (closed))
5.    Body position: inverted (head down)</t>
  </si>
  <si>
    <t>1.    Duration: 2 seconds
2.    Contact points: popliteal fossa, instep of the other leg including the foot, shin and calf optional
3.    Arm position: optional fixed position of arms without contacts with the silk
4.    Leg position: back leg bent, front leg fully extended
5.    Body position: inverted (head down)</t>
  </si>
  <si>
    <t>1.    Duration: 2 seconds
2.    Contact points: one hand, popliteal fossa, groin, hips, legs, head optional
3.    Arm position: one hand in contact with the silk, the other in an optional fixed position without contacts with the silk
4.    Leg position: back leg fully extended horizontally to the ground, front leg bent
5.    Body position: inverted (head down)</t>
  </si>
  <si>
    <t>1.    Duration: 2 seconds
2.    Contact points: both hands, one arm, chest, side and armpit optional
3.    Arm position: both hands holding the silk and are fully extended
4.    Leg position: legs in a straddle position, fully extended
5.    Body position: inverted (head down), hips must be higher than the shoulders</t>
  </si>
  <si>
    <t>1.    Duration: 2 seconds
2.    Contact points: back, groin, ankles, insteps, feet
3.    Arm position: both arms in a fixed position without contacts with the silk
4.    Leg position: both legs fully extended in a straddle position with a minimum range of 160°, horizontally to the ground
5.    Body position: inverted (head down)</t>
  </si>
  <si>
    <t>1.    Duration: 2 seconds
2.    Contact points: both hands, forearms, back, and optionally shoulder blades
3.    Arm position: both arms fully extended
4.    Leg position: both legs fully extended in a front split including the toes, front leg horizontal to the ground
5.    Body position: inverted (head down)</t>
  </si>
  <si>
    <t>1.    Duration: 2 seconds
2.    Contact points: one leg, hips, sides, one hand
3.    Arm position: one hand in contact with the silk, the other hand holding the opposite leg by the ankle/toe
4.    Leg position: both legs fully extended in a front split including the toes
5.    Body position: torso horizontal</t>
  </si>
  <si>
    <t>1.    Duration: 2 seconds
2.    Contact points: both hands, foot
3.    Arm position: both arms fully extended
4.    Leg position: both legs fully extended in a front split including the toes, back leg horizontal
5.    Body position: inverted (head down)</t>
  </si>
  <si>
    <t>1.    Duration: 2 seconds
2.    Contact points: both arms and hands
3.    Arm position: both arms fully extended
4.    Leg position: both legs fully extended in a straddle position without contact with the silk, extended toes higher than hips
5.    Body position: upright</t>
  </si>
  <si>
    <t>1.    Duration: 2 seconds
2.    Contact points: back, groin, armpits, arms, both hands
3.    Arm position: both arms fully extended
4.    Leg position: both legs fully extended in a straddle position, horizontal to the ground
5.    Body position: inverted (head down)</t>
  </si>
  <si>
    <t>Aerial_Silk</t>
  </si>
  <si>
    <t>Lib_Aerial_silks</t>
  </si>
  <si>
    <t>DIVISION AMATEURS, PROFESSIONALS, ELITE</t>
  </si>
  <si>
    <t>Judging Criterie</t>
  </si>
  <si>
    <t>Maximum
score</t>
  </si>
  <si>
    <t>Comments</t>
  </si>
  <si>
    <t>Singular deductions</t>
  </si>
  <si>
    <t>Points per
time</t>
  </si>
  <si>
    <t>Failure to maintain lines 
(Poor execution and incorrect lines)</t>
  </si>
  <si>
    <t>Improper direction of elements</t>
  </si>
  <si>
    <t>Improper transitions</t>
  </si>
  <si>
    <t>Hand wiping</t>
  </si>
  <si>
    <t>Hair/costume issue</t>
  </si>
  <si>
    <t>Speaking</t>
  </si>
  <si>
    <t>Loss of balance</t>
  </si>
  <si>
    <t>Falls</t>
  </si>
  <si>
    <t>Total after deduction:</t>
  </si>
  <si>
    <t>25 -</t>
  </si>
  <si>
    <t>=</t>
  </si>
  <si>
    <t>ARTISTIC &amp; CHOREOGRAPHY SCORE SHEET</t>
  </si>
  <si>
    <t>COMPULSORY SCORE SHEET</t>
  </si>
  <si>
    <t>DYNAMIC BONUS SCORE SHEET</t>
  </si>
  <si>
    <t>TECHNICAL DEDUCTION SCORE SHEET</t>
  </si>
  <si>
    <t>Technical
value</t>
  </si>
  <si>
    <t>Scoring of creativity</t>
  </si>
  <si>
    <t xml:space="preserve">  0 = very low, 1 = low, 2 = moderate, 3 = high, 4 = very high, 5=extreme </t>
  </si>
  <si>
    <t>Max +5</t>
  </si>
  <si>
    <t>Emotions and artistic expression</t>
  </si>
  <si>
    <t>Interpretation of music</t>
  </si>
  <si>
    <t>Storytelling</t>
  </si>
  <si>
    <t>Flow</t>
  </si>
  <si>
    <t>facial expressions
body movement</t>
  </si>
  <si>
    <t>feeling the rhythm
movement
FW</t>
  </si>
  <si>
    <t>Costume
Make up
Story</t>
  </si>
  <si>
    <t>dead spots</t>
  </si>
  <si>
    <t xml:space="preserve">Flexible
Strength
Balance
Dynamic </t>
  </si>
  <si>
    <t>DIVISION AMATEURS</t>
  </si>
  <si>
    <t>FLEXIBLE MANDATORY ELEMENTS</t>
  </si>
  <si>
    <t>STRENGTH MANDATORY ELEMENTS</t>
  </si>
  <si>
    <t>BALANCE MANDATORY ELEMENTS</t>
  </si>
  <si>
    <t>DIVISION PROFESSIONALS</t>
  </si>
  <si>
    <t>DIVISION ELITE</t>
  </si>
  <si>
    <t xml:space="preserve">Example </t>
  </si>
  <si>
    <t>Marharyta Pykhova</t>
  </si>
  <si>
    <t xml:space="preserve">Tomofumi Yamasaki </t>
  </si>
  <si>
    <t>Lydia Kollia</t>
  </si>
  <si>
    <t>Nikoletta Mitsoglou</t>
  </si>
  <si>
    <t>Porotci</t>
  </si>
  <si>
    <t>Compulsory</t>
  </si>
  <si>
    <t>Technical deduction</t>
  </si>
  <si>
    <t>Art</t>
  </si>
  <si>
    <t>Aerial_Hammock_Doubles</t>
  </si>
  <si>
    <t>6_2</t>
  </si>
  <si>
    <t>6_3</t>
  </si>
  <si>
    <t>6_4</t>
  </si>
  <si>
    <t>Floating front split</t>
  </si>
  <si>
    <t>Double invert straddle split</t>
  </si>
  <si>
    <t>Delilah fusion</t>
  </si>
  <si>
    <t>Backbend eye hold</t>
  </si>
  <si>
    <t>Hanging trust</t>
  </si>
  <si>
    <t>Inverted star straddle hold</t>
  </si>
  <si>
    <t>Neck hang plank hold</t>
  </si>
  <si>
    <t>Leg wrap hold</t>
  </si>
  <si>
    <t>Crescent hold</t>
  </si>
  <si>
    <t>Yin-yang arch</t>
  </si>
  <si>
    <t>T position</t>
  </si>
  <si>
    <t>Arabesques</t>
  </si>
  <si>
    <t>Mirror lotus</t>
  </si>
  <si>
    <t>A position</t>
  </si>
  <si>
    <t>Lib_Aerial_hammock_doubles</t>
  </si>
  <si>
    <t>Aerial_Hammock Doubles</t>
  </si>
  <si>
    <t>Double bird</t>
  </si>
  <si>
    <t>1. Hold: 2 seconds.
2. Points of contact: base partner uses both hands; flyer uses only one hand, forearm optional.
3. Range: flyer performs a front split with legs extended to at least 160°.
4. Position of arms and legs: flyer has both arms fully extended, holding the foot of the same-side leg; both legs fully extended in a front split. Base partner has both arms fully extended, legs together in a tucked position.
5. Body position: upright in the base partner, upright and sideways-facing in the flyer.</t>
  </si>
  <si>
    <t>1. Hold: 2 seconds.
2. Points of contact: lower partner at the lower back; both partners are in contact with the hammock at the waist.
3. Range: both partners in a straddle split with a minimum range of 140°.
4. Position of arms and legs: both have arms fully extended to the sides in a horizontal line; legs fully extended in a straddle split.
5. Body position: inverted.</t>
  </si>
  <si>
    <t>1. Hold: 2 seconds.
2. Points of contact: both partners hold the hammock with one hand and are in contact with the hammock behind the knee.
3. Range: the bent legs of both partners must form an angle of at least 90° at the knee.
4. Position of arms and legs: both partners have one arm fully extended, holding the hammock; the other arm reaches down and holds the foot.
5. Body position: the body is tilted to the side, with the head in line with the body.</t>
  </si>
  <si>
    <t>1. Hold: 2 seconds.
2. Points of contact: the top partner is in contact with the hammock from the lower back down to the ankles; the bottom partner has no contact with the hammock.
3. Position of arms: both have bent arms with elbows pointing forward (not to the sides), holding their partner’s feet.
4. Position of legs: both partners have legs fully extended; maximum leg separation is shoulder-width.
5. Body position: the top partner is in an inverted position; the bottom partner is upright.</t>
  </si>
  <si>
    <t>1. Hold: 2 seconds.
2. Points of contact: the top partner is in contact with the hammock at the lower back, legs, and insteps; the bottom partner has no contact with the hammock.
3. Range: the bottom partner is in a front split with a minimum range of 140°.
4. Position of arms and legs: the top partner has arms fully extended while holding the bottom partner; the legs may be slightly bent but not tucked. The bottom partner has legs fully extended in a front split.
5. Body position: both partners are in an inverted position.</t>
  </si>
  <si>
    <t>1. Hold: 2 seconds.
2. Points of contact: the top partner is in contact with the hammock at the waist, lower back, and one leg; the bottom partner has no contact with the hammock.
3. Range: both partners are in a straddle split with a minimum range of 160°.
4. Position of arms and legs: the top partner has both arms fully extended, holding the bottom partner by the hands. The bottom partner also has both arms fully extended. Both have legs fully extended.
5. Body position: both partners are in an inverted position.</t>
  </si>
  <si>
    <t>1. Hold: 2 seconds.
2. Points of contact: the top partner is in contact with the hammock at the lower abdomen; the bottom partner has no contact with the hammock.
3. Position of arms: the bottom partner’s arms are in an optional position, without contact with the hammock or the top partner. The top partner has both arms fully extended, holding the bottom partner by the neck, with no contact with the hammock.
4. Position of legs: both partners have one leg extended horizontally to the ground, the other leg bent.
5. Body position: the top partner is positioned horizontally to the ground.</t>
  </si>
  <si>
    <t>1. Hold: 2 seconds.
2. Points of contact: the top partner is in contact with the hammock at the pelvis; the bottom partner has no contact with the hammock.
3. Position of legs: both legs are bent and kept together at a minimum 90° angle.
4. Arms: both partners are holding each other under the knees. 
5. Body position: upright in the bottom partner; inverted in the top partner.</t>
  </si>
  <si>
    <t>1. Hold: 2 seconds.
2. Points of contact: the top partner is in contact under the knees; the bottom partner has no contact with the hammock.
3. Position of arms: the top partner's arms are in an optional position without contact with the hammock. The bottom partner’s arms are extended backwards, both fully straightened.
4. Position of legs: the top partner has both legs bent at the knees. The bottom partner has legs bent backwards, directed towards the top partner.
5. Body position: upright for both; the bottom partner is in a backbend.</t>
  </si>
  <si>
    <t>1. Hold: 2 seconds.
2. Points of contact: the top partner is in contact with the hammock in the armpit area. The bottom partner is in contact at the hips and buttocks.
3. Position of arms: both partners hold their own insteps with both hands, arms fully extended.
4. Position of legs: both have legs bent at the knees at a 90° angle. Legs are spread apart.
5. Body position: the top partner is in a backbend in an upright position. The bottom partner is in a backbend in an inverted position.</t>
  </si>
  <si>
    <t>1. Hold: 2 seconds.
2. Points of contact: the bottom partner is in contact with the hammock at the abdomen and pelvis. The top partner is in contact only with the hands.
3. Position of arms: the bottom partner’s arms are in an optional position, without contact with the hammock or the partner. The top partner holds the hammock with both hands overhead, arms fully extended.
4. Position of legs: both partners have their legs extended, together and horizontal to the ground.
5. Body: both partners are in a horizontal position to the ground.</t>
  </si>
  <si>
    <t>1. Hold: 2 seconds.
2. Points of contact: the top partner is in contact at the hips and with the hands. The bottom partner is in contact with the hammock at the hips, lower back, and legs.
3. Position of arms: the top partner has both arms extended backwards. The bottom partner’s arms are in an optional position, without contact with the hammock or the partner.
4. Position of legs: the top partner has legs extended, together, and horizontal to the ground. The bottom partner’s legs are stretched (not necessarily fully extended) and slightly apart.
5. Body position: the top partner is in a horizontal position. The bottom partner is in an inverted position.</t>
  </si>
  <si>
    <t>1. Hold: 2 seconds.
2. Points of contact: both partners are in contact with the hammock at the groin area, thigh, and with one hand.
3. Position of arms: both partners have one arm extended, holding the hammock. The other arm is bent behind the back, without contact with the hammock, holding the partner’s foot.
4. Position of legs: both partners have the top leg extended and the other leg bent at the knee.
5. Body position: both partners are in a slight backbend.</t>
  </si>
  <si>
    <t>1. Hold: 2 seconds.
2. Points of contact: the bottom partner is in contact at the groin, hips, and feet. The top partner is sitting on the bottom partner and is in contact with the hammock in the armpit area.
3. Position of arms: both partners have their palms together in front of the chest, without contact with the hammock.
4. Position of legs: both partners are in a lotus (cross-legged) position with the soles of the feet together, not crossed.
5. Body: the top partner is seated; the bottom partner is inverted.</t>
  </si>
  <si>
    <t>1. Hold: 2 seconds.
2. Points of contact: the top partner is in contact with the hammock using the hands. The bottom partner is in contact at the lower back.
3. Position of arms: the top partner has arms fully extended, holding the hammock. The bottom partner’s arms are in an optional position, without contact with the hammock.
4. Position of legs: the top partner’s leg position is optional. The bottom partner has legs fully extended, horizontal to the ground.
5. Body position: the top partner is in an upright position; the bottom partner is in a deep backbend with the head pointing downwards.</t>
  </si>
  <si>
    <t>Kritéria</t>
  </si>
  <si>
    <t>Kryteria</t>
  </si>
  <si>
    <r>
      <t>1. Výdrž:</t>
    </r>
    <r>
      <rPr>
        <sz val="11"/>
        <color theme="1"/>
        <rFont val="Aptos Light"/>
        <family val="2"/>
      </rPr>
      <t xml:space="preserve"> 2 sekundy</t>
    </r>
  </si>
  <si>
    <r>
      <t>1.</t>
    </r>
    <r>
      <rPr>
        <b/>
        <sz val="7"/>
        <color theme="1"/>
        <rFont val="Times New Roman"/>
        <family val="1"/>
        <charset val="238"/>
      </rPr>
      <t xml:space="preserve">   </t>
    </r>
    <r>
      <rPr>
        <b/>
        <sz val="11"/>
        <color theme="1"/>
        <rFont val="Aptos Light"/>
        <family val="2"/>
      </rPr>
      <t xml:space="preserve">Wytrzymałość: </t>
    </r>
    <r>
      <rPr>
        <sz val="11"/>
        <color theme="1"/>
        <rFont val="Aptos Light"/>
        <family val="2"/>
      </rPr>
      <t>2 sekundy</t>
    </r>
  </si>
  <si>
    <r>
      <t>2. Kontaktní body:</t>
    </r>
    <r>
      <rPr>
        <sz val="11"/>
        <color theme="1"/>
        <rFont val="Aptos Light"/>
        <family val="2"/>
      </rPr>
      <t xml:space="preserve"> obě nohy a bedra</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</si>
  <si>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both legs and hips</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</si>
  <si>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obie nogi i biodra</t>
    </r>
  </si>
  <si>
    <r>
      <t>3. Rozsah:</t>
    </r>
    <r>
      <rPr>
        <sz val="11"/>
        <color theme="1"/>
        <rFont val="Aptos Light"/>
        <family val="2"/>
      </rPr>
      <t xml:space="preserve"> straddle split v nohou min. 140 °</t>
    </r>
  </si>
  <si>
    <r>
      <t>3.</t>
    </r>
    <r>
      <rPr>
        <b/>
        <sz val="7"/>
        <color theme="1"/>
        <rFont val="Times New Roman"/>
        <family val="1"/>
        <charset val="238"/>
      </rPr>
      <t xml:space="preserve">   </t>
    </r>
    <r>
      <rPr>
        <b/>
        <sz val="11"/>
        <color theme="1"/>
        <rFont val="Aptos Light"/>
        <family val="2"/>
      </rPr>
      <t xml:space="preserve">Range: </t>
    </r>
    <r>
      <rPr>
        <sz val="11"/>
        <color theme="1"/>
        <rFont val="Aptos Light"/>
        <family val="2"/>
      </rPr>
      <t>straddle split in legs minimum 140°</t>
    </r>
  </si>
  <si>
    <r>
      <t>3.</t>
    </r>
    <r>
      <rPr>
        <b/>
        <sz val="7"/>
        <color theme="1"/>
        <rFont val="Times New Roman"/>
        <family val="1"/>
        <charset val="238"/>
      </rPr>
      <t xml:space="preserve">   </t>
    </r>
    <r>
      <rPr>
        <b/>
        <sz val="11"/>
        <color theme="1"/>
        <rFont val="Aptos Light"/>
        <family val="2"/>
      </rPr>
      <t xml:space="preserve">Zakres: </t>
    </r>
    <r>
      <rPr>
        <sz val="11"/>
        <color theme="1"/>
        <rFont val="Aptos Light"/>
        <family val="2"/>
      </rPr>
      <t>straddle split w nogach min. 140 °</t>
    </r>
  </si>
  <si>
    <r>
      <t>4. Pozice paží a nohou:</t>
    </r>
    <r>
      <rPr>
        <sz val="11"/>
        <color theme="1"/>
        <rFont val="Aptos Light"/>
        <family val="2"/>
      </rPr>
      <t xml:space="preserve"> obě paže plně propnuté ve volitelné pozici, obě nohy plně propnuté</t>
    </r>
  </si>
  <si>
    <r>
      <t>4.</t>
    </r>
    <r>
      <rPr>
        <b/>
        <sz val="7"/>
        <color theme="1"/>
        <rFont val="Times New Roman"/>
        <family val="1"/>
        <charset val="238"/>
      </rPr>
      <t xml:space="preserve">   </t>
    </r>
    <r>
      <rPr>
        <b/>
        <sz val="11"/>
        <color theme="1"/>
        <rFont val="Aptos Light"/>
        <family val="2"/>
      </rPr>
      <t xml:space="preserve">Arm and leg position: </t>
    </r>
    <r>
      <rPr>
        <sz val="11"/>
        <color theme="1"/>
        <rFont val="Aptos Light"/>
        <family val="2"/>
      </rPr>
      <t>both arms fully extended in optional position, both legs fully extended</t>
    </r>
  </si>
  <si>
    <r>
      <t>4.</t>
    </r>
    <r>
      <rPr>
        <b/>
        <sz val="7"/>
        <color theme="1"/>
        <rFont val="Times New Roman"/>
        <family val="1"/>
        <charset val="238"/>
      </rPr>
      <t xml:space="preserve">   </t>
    </r>
    <r>
      <rPr>
        <b/>
        <sz val="11"/>
        <color theme="1"/>
        <rFont val="Aptos Light"/>
        <family val="2"/>
      </rPr>
      <t xml:space="preserve">Pozycja ramion i nóg: </t>
    </r>
    <r>
      <rPr>
        <sz val="11"/>
        <color theme="1"/>
        <rFont val="Aptos Light"/>
        <family val="2"/>
      </rPr>
      <t>obie ręce w pełni wyprostowane w dowolnej pozycji, obie nogi w pełni wyprostowane</t>
    </r>
  </si>
  <si>
    <r>
      <t>5. Pozice těla:</t>
    </r>
    <r>
      <rPr>
        <sz val="11"/>
        <color theme="1"/>
        <rFont val="Aptos Light"/>
        <family val="2"/>
      </rPr>
      <t xml:space="preserve"> invertovaná</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</si>
  <si>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odwrócona</t>
    </r>
  </si>
  <si>
    <r>
      <t>2. Kontaktní body:</t>
    </r>
    <r>
      <rPr>
        <sz val="11"/>
        <color theme="1"/>
        <rFont val="Aptos Light"/>
        <family val="2"/>
      </rPr>
      <t xml:space="preserve"> obě ruce, obě podkolení jamky</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</si>
  <si>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both hands, both knee pits</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</si>
  <si>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obie ręce, obie podkolanowe doły</t>
    </r>
  </si>
  <si>
    <r>
      <t xml:space="preserve">3. Pozice paží: </t>
    </r>
    <r>
      <rPr>
        <sz val="11"/>
        <color theme="1"/>
        <rFont val="Aptos Light"/>
        <family val="2"/>
      </rPr>
      <t>paže plně propnuté vytlačují kruh přes hlavu, paže jsou od sebe na šířku ramen (max. vzdálenost)</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</si>
  <si>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fully extended arms press the ring overhead, arms are shoulder-width apart (maximum distance)</t>
    </r>
  </si>
  <si>
    <r>
      <t>3.</t>
    </r>
    <r>
      <rPr>
        <b/>
        <sz val="7"/>
        <color theme="1"/>
        <rFont val="Times New Roman"/>
        <family val="1"/>
        <charset val="238"/>
      </rPr>
      <t xml:space="preserve">   </t>
    </r>
    <r>
      <rPr>
        <b/>
        <sz val="11"/>
        <color theme="1"/>
        <rFont val="Aptos Light"/>
        <family val="2"/>
      </rPr>
      <t>Pozycja ramion:</t>
    </r>
    <r>
      <rPr>
        <sz val="11"/>
        <color theme="1"/>
        <rFont val="Aptos Light"/>
        <family val="2"/>
      </rPr>
      <t xml:space="preserve"> ręce w pełni wyprostowane wypychają pierścień nad głowę, ramiona oddzielone na szerokość ramion (maksymalny dystans)</t>
    </r>
  </si>
  <si>
    <r>
      <t>4. Pozice nohou:</t>
    </r>
    <r>
      <rPr>
        <sz val="11"/>
        <color theme="1"/>
        <rFont val="Aptos Light"/>
        <family val="2"/>
      </rPr>
      <t xml:space="preserve"> obě nohy jsou ohnuté v kolenou a zaháknuté na horní obruči</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</si>
  <si>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are bent at the knees and hooked onto the upper ring</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</si>
  <si>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zgięte w kolanach i zahaczone na górnej obręczy</t>
    </r>
  </si>
  <si>
    <r>
      <t>5. Pozice těla:</t>
    </r>
    <r>
      <rPr>
        <sz val="11"/>
        <color theme="1"/>
        <rFont val="Aptos Light"/>
        <family val="2"/>
      </rPr>
      <t xml:space="preserve"> invertovaná, prohnutí v zádech, kruh je za tělem</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</si>
  <si>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inverted, back arch, ring is behind the body</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</si>
  <si>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odwrócona, wygięcie w plecach, pierścień jest za ciałem</t>
    </r>
  </si>
  <si>
    <r>
      <t>1.</t>
    </r>
    <r>
      <rPr>
        <b/>
        <sz val="7"/>
        <color theme="1"/>
        <rFont val="Times New Roman"/>
        <family val="1"/>
        <charset val="238"/>
      </rPr>
      <t xml:space="preserve">   </t>
    </r>
    <r>
      <rPr>
        <b/>
        <sz val="11"/>
        <color theme="1"/>
        <rFont val="Aptos Light"/>
        <family val="2"/>
      </rPr>
      <t xml:space="preserve">Endurance: </t>
    </r>
    <r>
      <rPr>
        <b/>
        <i/>
        <sz val="11"/>
        <color theme="1"/>
        <rFont val="Aptos Light"/>
        <family val="2"/>
      </rPr>
      <t>2 seconds</t>
    </r>
  </si>
  <si>
    <r>
      <t>2. Kontaktní body:</t>
    </r>
    <r>
      <rPr>
        <sz val="11"/>
        <color theme="1"/>
        <rFont val="Aptos Light"/>
        <family val="2"/>
      </rPr>
      <t xml:space="preserve"> obě ruce</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</si>
  <si>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obie ręce</t>
    </r>
  </si>
  <si>
    <r>
      <t>3. Pozice paží:</t>
    </r>
    <r>
      <rPr>
        <sz val="11"/>
        <color theme="1"/>
        <rFont val="Aptos Light"/>
        <family val="2"/>
      </rPr>
      <t xml:space="preserve"> jedna</t>
    </r>
    <r>
      <rPr>
        <b/>
        <sz val="11"/>
        <color theme="1"/>
        <rFont val="Aptos Light"/>
        <family val="2"/>
      </rPr>
      <t xml:space="preserve"> </t>
    </r>
    <r>
      <rPr>
        <sz val="11"/>
        <color theme="1"/>
        <rFont val="Aptos Light"/>
        <family val="2"/>
      </rPr>
      <t>paže plně propnutá, druhá paže mezi nohama může být ohnutá</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</si>
  <si>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one arm fully extended, the other arm between the legs can be bent</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</si>
  <si>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jedna ręka w pełni wyprostowana, druga ręka między nogami może być zgięta</t>
    </r>
  </si>
  <si>
    <r>
      <t>4. Pozice nohou:</t>
    </r>
    <r>
      <rPr>
        <sz val="11"/>
        <color theme="1"/>
        <rFont val="Aptos Light"/>
        <family val="2"/>
      </rPr>
      <t xml:space="preserve"> obě nohy plně propnuté, rozkročené, chodidla a kotníky musí být níže než boky</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</si>
  <si>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fully extended, spread apart, feet and ankles must be lower than hips</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</si>
  <si>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w pełni wyprostowane, rozstawione, stopy i kostki muszą być niżej niż biodra</t>
    </r>
  </si>
  <si>
    <r>
      <t>5. Pozice těla:</t>
    </r>
    <r>
      <rPr>
        <sz val="11"/>
        <color theme="1"/>
        <rFont val="Aptos Light"/>
        <family val="2"/>
      </rPr>
      <t xml:space="preserve"> invertovaná, prohnutí v zádech</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</si>
  <si>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inverted, back arch</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</si>
  <si>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odwrócona, wygięcie w plecach</t>
    </r>
  </si>
  <si>
    <r>
      <t>2. Kontaktní body:</t>
    </r>
    <r>
      <rPr>
        <sz val="11"/>
        <color theme="1"/>
        <rFont val="Aptos Light"/>
        <family val="2"/>
      </rPr>
      <t xml:space="preserve"> obě ruce, obě holeně</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</si>
  <si>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both hands, both shins</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</si>
  <si>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obie ręce, obie łydki</t>
    </r>
  </si>
  <si>
    <r>
      <t>3. Pozice paží:</t>
    </r>
    <r>
      <rPr>
        <sz val="11"/>
        <color theme="1"/>
        <rFont val="Aptos Light"/>
        <family val="2"/>
      </rPr>
      <t xml:space="preserve"> obě paže jsou plně propnuté a drží horní obruč</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</si>
  <si>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both arms are fully extended and hold the upper hoop</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</si>
  <si>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obie ręce są w pełni wyprostowane i trzymają górną obręcz</t>
    </r>
  </si>
  <si>
    <r>
      <t>4. Pozice nohou:</t>
    </r>
    <r>
      <rPr>
        <sz val="11"/>
        <color theme="1"/>
        <rFont val="Aptos Light"/>
        <family val="2"/>
      </rPr>
      <t xml:space="preserve"> obě nohy plně propnuté, těsně u sebe na spodní obruči</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</si>
  <si>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are fully extended, close together on the lower hoop</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</si>
  <si>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w pełni wyprostowane, blisko siebie na dolnej obręczy</t>
    </r>
  </si>
  <si>
    <r>
      <t>5. Pozice těla:</t>
    </r>
    <r>
      <rPr>
        <sz val="11"/>
        <color theme="1"/>
        <rFont val="Aptos Light"/>
        <family val="2"/>
      </rPr>
      <t xml:space="preserve"> vzpřímená, prohnutí v zádech</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</si>
  <si>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upright, back arch</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</si>
  <si>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wyprostowana, wygięcie w plecach</t>
    </r>
  </si>
  <si>
    <r>
      <t>2. Kontaktní body:</t>
    </r>
    <r>
      <rPr>
        <sz val="11"/>
        <color theme="1"/>
        <rFont val="Aptos Light"/>
        <family val="2"/>
      </rPr>
      <t xml:space="preserve"> jedná podkolenní jamka, protilehlá ruka</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</si>
  <si>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jedna podkolanowa jama, przeciwna ręka</t>
    </r>
  </si>
  <si>
    <r>
      <t xml:space="preserve">3. Rozsah: </t>
    </r>
    <r>
      <rPr>
        <sz val="11"/>
        <color theme="1"/>
        <rFont val="Aptos Light"/>
        <family val="2"/>
      </rPr>
      <t>160°</t>
    </r>
  </si>
  <si>
    <r>
      <t>3.</t>
    </r>
    <r>
      <rPr>
        <b/>
        <sz val="7"/>
        <color theme="1"/>
        <rFont val="Times New Roman"/>
        <family val="1"/>
        <charset val="238"/>
      </rPr>
      <t xml:space="preserve">   </t>
    </r>
    <r>
      <rPr>
        <b/>
        <sz val="11"/>
        <color theme="1"/>
        <rFont val="Aptos Light"/>
        <family val="2"/>
      </rPr>
      <t xml:space="preserve">Zakres: </t>
    </r>
    <r>
      <rPr>
        <sz val="11"/>
        <color theme="1"/>
        <rFont val="Aptos Light"/>
        <family val="2"/>
      </rPr>
      <t>160°</t>
    </r>
  </si>
  <si>
    <r>
      <t>4. Pozice paží a nohou:</t>
    </r>
    <r>
      <rPr>
        <sz val="11"/>
        <color theme="1"/>
        <rFont val="Aptos Light"/>
        <family val="2"/>
      </rPr>
      <t xml:space="preserve"> obě paže jsou plně propnuté a jedná ruka drží spodní obruč, druhá ruka protilehlý kotník/chodidlo, nohy jsou obě ohnuté</t>
    </r>
  </si>
  <si>
    <r>
      <t>4.</t>
    </r>
    <r>
      <rPr>
        <b/>
        <sz val="7"/>
        <color theme="1"/>
        <rFont val="Times New Roman"/>
        <family val="1"/>
        <charset val="238"/>
      </rPr>
      <t xml:space="preserve">   </t>
    </r>
    <r>
      <rPr>
        <b/>
        <sz val="11"/>
        <color theme="1"/>
        <rFont val="Aptos Light"/>
        <family val="2"/>
      </rPr>
      <t xml:space="preserve">Pozycja ramion i nóg: </t>
    </r>
    <r>
      <rPr>
        <sz val="11"/>
        <color theme="1"/>
        <rFont val="Aptos Light"/>
        <family val="2"/>
      </rPr>
      <t>obie ręce są w pełni wyprostowane, jedna ręka trzyma dolną obręcz, druga ręka trzyma przeciwny kostkę/łydkę, obie nogi są zgięte</t>
    </r>
  </si>
  <si>
    <r>
      <t>5. Pozice těla:</t>
    </r>
    <r>
      <rPr>
        <sz val="11"/>
        <color theme="1"/>
        <rFont val="Aptos Light"/>
        <family val="2"/>
      </rPr>
      <t xml:space="preserve"> trup je vytočený a alespoň jedno rameno je níže, než jsou boky</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</si>
  <si>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tułów jest skręcony, co najmniej jedno ramię jest niżej niż biodra</t>
    </r>
  </si>
  <si>
    <r>
      <t>2. Kontaktní body:</t>
    </r>
    <r>
      <rPr>
        <sz val="11"/>
        <color theme="1"/>
        <rFont val="Aptos Light"/>
        <family val="2"/>
      </rPr>
      <t xml:space="preserve"> jedna podkolenní jamka, jeden zaháknutý loket, druhá noha v úrovní kolene/lýtka</t>
    </r>
  </si>
  <si>
    <r>
      <t>2.</t>
    </r>
    <r>
      <rPr>
        <b/>
        <sz val="7"/>
        <color theme="1"/>
        <rFont val="Times New Roman"/>
        <family val="1"/>
        <charset val="238"/>
      </rPr>
      <t xml:space="preserve">   </t>
    </r>
    <r>
      <rPr>
        <b/>
        <sz val="11"/>
        <color theme="1"/>
        <rFont val="Aptos Light"/>
        <family val="2"/>
      </rPr>
      <t>Punkty kontaktowe:</t>
    </r>
    <r>
      <rPr>
        <sz val="11"/>
        <color theme="1"/>
        <rFont val="Aptos Light"/>
        <family val="2"/>
      </rPr>
      <t xml:space="preserve"> jedna podkolanowa jama, jedno zahooknuté łokieć, druga noga na poziomie kolana/łydki</t>
    </r>
  </si>
  <si>
    <r>
      <t xml:space="preserve">3. Pozice paží: </t>
    </r>
    <r>
      <rPr>
        <sz val="11"/>
        <color theme="1"/>
        <rFont val="Aptos Light"/>
        <family val="2"/>
      </rPr>
      <t>paže zaháknutá za kruh pod loktem drží protilehlou nohu,</t>
    </r>
    <r>
      <rPr>
        <b/>
        <sz val="11"/>
        <color theme="1"/>
        <rFont val="Aptos Light"/>
        <family val="2"/>
      </rPr>
      <t xml:space="preserve"> </t>
    </r>
    <r>
      <rPr>
        <sz val="11"/>
        <color theme="1"/>
        <rFont val="Aptos Light"/>
        <family val="2"/>
      </rPr>
      <t>druhá páže ve volitelné fixní pozici bez kontaktů s kruhem</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</si>
  <si>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ręka zahooknutą za pierścień pod łokciem trzyma przeciwną nogę, druga ręka w dowolnej ustalonej pozycji bez kontaktu z pierścieniem</t>
    </r>
  </si>
  <si>
    <r>
      <t>4. Pozice nohou:</t>
    </r>
    <r>
      <rPr>
        <sz val="11"/>
        <color theme="1"/>
        <rFont val="Aptos Light"/>
        <family val="2"/>
      </rPr>
      <t xml:space="preserve"> jedna noha je pokrčená, druhá noha je plně propnutá v úhlu 90° ke kruhu</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</si>
  <si>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jedna noga jest zgięta, druga noga jest w pełni wyprostowana pod kątem 90° do pierścienia</t>
    </r>
  </si>
  <si>
    <r>
      <t xml:space="preserve">5. Pozice těla: </t>
    </r>
    <r>
      <rPr>
        <sz val="11"/>
        <color theme="1"/>
        <rFont val="Aptos Light"/>
        <family val="2"/>
      </rPr>
      <t>bokem, hlava musí být výše než boky</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</si>
  <si>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boczna, głowa musi być wyżej niż biodra</t>
    </r>
  </si>
  <si>
    <r>
      <t>2. Kontaktní body:</t>
    </r>
    <r>
      <rPr>
        <sz val="11"/>
        <color theme="1"/>
        <rFont val="Aptos Light"/>
        <family val="2"/>
      </rPr>
      <t xml:space="preserve"> obě ruce, obě stehna</t>
    </r>
  </si>
  <si>
    <r>
      <t xml:space="preserve">3. Pozice paží: </t>
    </r>
    <r>
      <rPr>
        <sz val="11"/>
        <color theme="1"/>
        <rFont val="Aptos Light"/>
        <family val="2"/>
      </rPr>
      <t>obě paže plně propnuté</t>
    </r>
  </si>
  <si>
    <r>
      <t>2.</t>
    </r>
    <r>
      <rPr>
        <b/>
        <sz val="7"/>
        <color theme="1"/>
        <rFont val="Times New Roman"/>
        <family val="1"/>
        <charset val="238"/>
      </rPr>
      <t xml:space="preserve">   </t>
    </r>
    <r>
      <rPr>
        <b/>
        <sz val="11"/>
        <color theme="1"/>
        <rFont val="Aptos Light"/>
        <family val="2"/>
      </rPr>
      <t>Punkty kontaktowe: o</t>
    </r>
    <r>
      <rPr>
        <sz val="11"/>
        <color theme="1"/>
        <rFont val="Aptos Light"/>
        <family val="2"/>
      </rPr>
      <t>bie ręce, obie uda</t>
    </r>
  </si>
  <si>
    <r>
      <t>4. Pozice nohou:</t>
    </r>
    <r>
      <rPr>
        <sz val="11"/>
        <color theme="1"/>
        <rFont val="Aptos Light"/>
        <family val="2"/>
      </rPr>
      <t xml:space="preserve"> obě nohy plně propnuté, nepřekřížené, těsně vedle sebe</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</si>
  <si>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obie ręce w pełni wyprostowane</t>
    </r>
  </si>
  <si>
    <r>
      <t xml:space="preserve">5. Pozice těla: </t>
    </r>
    <r>
      <rPr>
        <sz val="11"/>
        <color theme="1"/>
        <rFont val="Aptos Light"/>
        <family val="2"/>
      </rPr>
      <t>invertovaná, celé tělo musí být zarovnané</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</si>
  <si>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w pełni wyprostowane, nieprzekrzyżowane, blisko siebie</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</si>
  <si>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odwrócona, całe ciało musi być wyprostowane</t>
    </r>
  </si>
  <si>
    <r>
      <t>2. Kontaktní body:</t>
    </r>
    <r>
      <rPr>
        <sz val="11"/>
        <color theme="1"/>
        <rFont val="Aptos Light"/>
        <family val="2"/>
      </rPr>
      <t xml:space="preserve"> jedna podkolenní jamka</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</si>
  <si>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jedna podkolanowa jama</t>
    </r>
  </si>
  <si>
    <r>
      <t xml:space="preserve">3. Pozice paží: </t>
    </r>
    <r>
      <rPr>
        <sz val="11"/>
        <color theme="1"/>
        <rFont val="Aptos Light"/>
        <family val="2"/>
      </rPr>
      <t>jedna paže drží kotník zaháknuté nohy, druhá paže je ve volitelné fixní pozici</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</si>
  <si>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jedna ręka trzyma kostkę zahooknutą nogi, druga ręka jest w dowolnej ustalonej pozycji</t>
    </r>
  </si>
  <si>
    <r>
      <t>4. Pozice nohou:</t>
    </r>
    <r>
      <rPr>
        <sz val="11"/>
        <color theme="1"/>
        <rFont val="Aptos Light"/>
        <family val="2"/>
      </rPr>
      <t xml:space="preserve"> jedna noha plně propnutá bez kontaktu s kruhem, druhá ohnutá v kontaktu s kruhem, zadní propnutá noha je horizontálně</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</si>
  <si>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jedna noga w pełni wyprostowana bez kontaktu z pierścieniem, druga zgięta w kontakcie z pierścieniem, tylna wyprostowana noga jest pozioma</t>
    </r>
  </si>
  <si>
    <r>
      <t xml:space="preserve">5. Pozice těla: </t>
    </r>
    <r>
      <rPr>
        <sz val="11"/>
        <color theme="1"/>
        <rFont val="Aptos Light"/>
        <family val="2"/>
      </rPr>
      <t>invertovaná</t>
    </r>
  </si>
  <si>
    <r>
      <t>2. Kontaktní body:</t>
    </r>
    <r>
      <rPr>
        <sz val="11"/>
        <color theme="1"/>
        <rFont val="Aptos Light"/>
        <family val="2"/>
      </rPr>
      <t xml:space="preserve"> obě nohy, obě ruce</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</si>
  <si>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obie nogi, obie ręce</t>
    </r>
  </si>
  <si>
    <r>
      <t xml:space="preserve">3. Pozice paží: </t>
    </r>
    <r>
      <rPr>
        <sz val="11"/>
        <color theme="1"/>
        <rFont val="Aptos Light"/>
        <family val="2"/>
      </rPr>
      <t xml:space="preserve">obě paže pně propnuté, můžou být v kontaktu s kruhem </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</si>
  <si>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obie ręce w pełni wyprostowane, mogą być w kontakcie z pierścieniem</t>
    </r>
  </si>
  <si>
    <r>
      <t>4. Pozice nohou:</t>
    </r>
    <r>
      <rPr>
        <sz val="11"/>
        <color theme="1"/>
        <rFont val="Aptos Light"/>
        <family val="2"/>
      </rPr>
      <t xml:space="preserve"> obě nohy plně propnuté, překřížené v kotnících, kruh je mezi nohama</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</si>
  <si>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w pełni wyprostowane, przekrzyżowane w kostkach, pierścień znajduje się pomiędzy nogami</t>
    </r>
  </si>
  <si>
    <r>
      <t>2. Kontaktní body:</t>
    </r>
    <r>
      <rPr>
        <sz val="11"/>
        <color theme="1"/>
        <rFont val="Aptos Light"/>
        <family val="2"/>
      </rPr>
      <t xml:space="preserve"> jedna ruka a noha na stejné straně, chodidlo volitelně</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</si>
  <si>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jedna ręka i noga po tej samej stronie, chodidło opcjonalnie</t>
    </r>
  </si>
  <si>
    <r>
      <t xml:space="preserve">3. Pozice paží: </t>
    </r>
    <r>
      <rPr>
        <sz val="11"/>
        <color theme="1"/>
        <rFont val="Aptos Light"/>
        <family val="2"/>
      </rPr>
      <t>jedna paže plně propnutá, druhá ve volitelné fixní pozici bez kontaktu s kruhem</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</si>
  <si>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jedna ręka w pełni wyprostowana, druga w ustalonej pozycji bez kontaktu z pierścieniem</t>
    </r>
  </si>
  <si>
    <r>
      <t>4. Pozice nohou:</t>
    </r>
    <r>
      <rPr>
        <sz val="11"/>
        <color theme="1"/>
        <rFont val="Aptos Light"/>
        <family val="2"/>
      </rPr>
      <t xml:space="preserve"> noha v kontaktu s kruhem je plně propnutá (kromě chodidla, které je v pozici flexe), druhá noha pokrčená v pozici arabesque</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</si>
  <si>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noga w kontakcie z pierścieniem jest w pełni wyprostowana (oprócz chodidła, które jest w pozycji flexe), druga noga jest zgięta w pozycji arabesque</t>
    </r>
  </si>
  <si>
    <r>
      <t xml:space="preserve">5. Pozice těla: </t>
    </r>
    <r>
      <rPr>
        <sz val="11"/>
        <color theme="1"/>
        <rFont val="Aptos Light"/>
        <family val="2"/>
      </rPr>
      <t>diagonálně</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</si>
  <si>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diagonalnie</t>
    </r>
  </si>
  <si>
    <r>
      <t>1.</t>
    </r>
    <r>
      <rPr>
        <b/>
        <sz val="7"/>
        <color theme="1"/>
        <rFont val="Times New Roman"/>
        <family val="1"/>
        <charset val="238"/>
      </rPr>
      <t xml:space="preserve">  </t>
    </r>
    <r>
      <rPr>
        <b/>
        <sz val="11"/>
        <color theme="1"/>
        <rFont val="Aptos Light"/>
        <family val="2"/>
      </rPr>
      <t xml:space="preserve">Wytrzymałość: </t>
    </r>
    <r>
      <rPr>
        <sz val="11"/>
        <color theme="1"/>
        <rFont val="Aptos Light"/>
        <family val="2"/>
      </rPr>
      <t>2 sekundy</t>
    </r>
  </si>
  <si>
    <r>
      <t>2. Kontaktní body:</t>
    </r>
    <r>
      <rPr>
        <sz val="11"/>
        <color theme="1"/>
        <rFont val="Aptos Light"/>
        <family val="2"/>
      </rPr>
      <t xml:space="preserve"> hýždě, stehna volitelně</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</si>
  <si>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pośladki, uda opcjonalnie</t>
    </r>
  </si>
  <si>
    <r>
      <t xml:space="preserve">3. Pozice paží: </t>
    </r>
    <r>
      <rPr>
        <sz val="11"/>
        <color theme="1"/>
        <rFont val="Aptos Light"/>
        <family val="2"/>
      </rPr>
      <t>ve volitelné fixní pozici bez kontaktu s kruhem</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</si>
  <si>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w dowolnej ustalonej pozycji bez kontaktu z pierścieniem</t>
    </r>
  </si>
  <si>
    <r>
      <t>4. Pozice nohou:</t>
    </r>
    <r>
      <rPr>
        <sz val="11"/>
        <color theme="1"/>
        <rFont val="Aptos Light"/>
        <family val="2"/>
      </rPr>
      <t xml:space="preserve"> nohy jsou pokrčené a u sebe</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</si>
  <si>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nogi są zgięte i blisko siebie</t>
    </r>
  </si>
  <si>
    <r>
      <t xml:space="preserve">5. Pozice těla: </t>
    </r>
    <r>
      <rPr>
        <sz val="11"/>
        <color theme="1"/>
        <rFont val="Aptos Light"/>
        <family val="2"/>
      </rPr>
      <t>vzpřímená</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</si>
  <si>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wyprostowana</t>
    </r>
  </si>
  <si>
    <r>
      <t>2. Kontaktní body:</t>
    </r>
    <r>
      <rPr>
        <sz val="11"/>
        <color theme="1"/>
        <rFont val="Aptos Light"/>
        <family val="2"/>
      </rPr>
      <t xml:space="preserve"> záda, obě chodidla/kotníky, jedno rameno, krk</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</si>
  <si>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plecy, obie stopy/łydki, jedno ramię, szyja</t>
    </r>
  </si>
  <si>
    <r>
      <t>4. Pozice nohou:</t>
    </r>
    <r>
      <rPr>
        <sz val="11"/>
        <color theme="1"/>
        <rFont val="Aptos Light"/>
        <family val="2"/>
      </rPr>
      <t xml:space="preserve"> obě nohy plně propnuté, překřížené v kontaktu s horní obručí v úrovni kotníků/chodidel</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</si>
  <si>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są w pełni wyprostowane, przekrzyżowane w kontakcie z górnym pierścieniem na wysokości kostek/chodidel</t>
    </r>
  </si>
  <si>
    <r>
      <t>2. Kontaktní body:</t>
    </r>
    <r>
      <rPr>
        <sz val="11"/>
        <color theme="1"/>
        <rFont val="Aptos Light"/>
        <family val="2"/>
      </rPr>
      <t xml:space="preserve"> jeden bok</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</si>
  <si>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jeden bok</t>
    </r>
  </si>
  <si>
    <r>
      <t>4. Pozice nohou:</t>
    </r>
    <r>
      <rPr>
        <sz val="11"/>
        <color theme="1"/>
        <rFont val="Aptos Light"/>
        <family val="2"/>
      </rPr>
      <t xml:space="preserve"> obě nohy plně propnuté, rozkročené</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</si>
  <si>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w pełni wyprostowane, rozkroczne</t>
    </r>
  </si>
  <si>
    <r>
      <t xml:space="preserve">5. Pozice těla: </t>
    </r>
    <r>
      <rPr>
        <sz val="11"/>
        <color theme="1"/>
        <rFont val="Aptos Light"/>
        <family val="2"/>
      </rPr>
      <t>invertovaná, balancující na jednom boku na spodní obruči</t>
    </r>
    <r>
      <rPr>
        <b/>
        <sz val="11"/>
        <color theme="1"/>
        <rFont val="Aptos Light"/>
        <family val="2"/>
      </rPr>
      <t xml:space="preserve"> </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</si>
  <si>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odwrócona, balansująca na jednym boku na dolnym pierścieniu</t>
    </r>
    <r>
      <rPr>
        <b/>
        <sz val="11"/>
        <color theme="1"/>
        <rFont val="Aptos Light"/>
        <family val="2"/>
      </rPr>
      <t xml:space="preserve"> </t>
    </r>
  </si>
  <si>
    <r>
      <t>2. Kontaktní body:</t>
    </r>
    <r>
      <rPr>
        <sz val="11"/>
        <color theme="1"/>
        <rFont val="Aptos Light"/>
        <family val="2"/>
      </rPr>
      <t xml:space="preserve"> přední noha, lýtko/holeň zadní nohy, jeden bok, bedra, hýždě volitelně</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</si>
  <si>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przednia noga, łydka/goleń tylnej nogi, jeden bok, biodra, pośladki opcjonalnie</t>
    </r>
  </si>
  <si>
    <r>
      <t>4. Pozice nohou:</t>
    </r>
    <r>
      <rPr>
        <sz val="11"/>
        <color theme="1"/>
        <rFont val="Aptos Light"/>
        <family val="2"/>
      </rPr>
      <t xml:space="preserve"> přední noha zaháknutá okolo kruhu, zadní noha plně propnutá</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</si>
  <si>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przednia noga zahooknuta wokół pierścienia, tylna noga w pełni wyprostowana</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</si>
  <si>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odwrócona</t>
    </r>
  </si>
  <si>
    <r>
      <t>2. Kontaktní body:</t>
    </r>
    <r>
      <rPr>
        <sz val="11"/>
        <color theme="1"/>
        <rFont val="Aptos Light"/>
        <family val="2"/>
      </rPr>
      <t xml:space="preserve"> bedra na spodní obruči, kotník/chodidlo případně pata na horní obruči</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</si>
  <si>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pośladki na dolnym pierścieniu, kostka/chodidło lub pięta na górnym pierścieniu</t>
    </r>
  </si>
  <si>
    <r>
      <t xml:space="preserve">3. Pozice paží: </t>
    </r>
    <r>
      <rPr>
        <sz val="11"/>
        <color theme="1"/>
        <rFont val="Aptos Light"/>
        <family val="2"/>
      </rPr>
      <t>paže mohou být ohnuté a drží chodidlo nohy přes hlavu</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</si>
  <si>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ramiona mogą być zgięte i trzymać kostkę nogi nad głową</t>
    </r>
  </si>
  <si>
    <r>
      <t>4. Pozice nohou:</t>
    </r>
    <r>
      <rPr>
        <sz val="11"/>
        <color theme="1"/>
        <rFont val="Aptos Light"/>
        <family val="2"/>
      </rPr>
      <t xml:space="preserve"> jedna noha je plně propnutá na horní obruči, druhá noha je ohnutá v pozici prstenu</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</si>
  <si>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jedna noga jest w pełni wyprostowana na górnym pierścieniu, druga noga jest zgięta w pozycji prstenu</t>
    </r>
  </si>
  <si>
    <r>
      <t xml:space="preserve">5. Pozice těla: </t>
    </r>
    <r>
      <rPr>
        <sz val="11"/>
        <color theme="1"/>
        <rFont val="Aptos Light"/>
        <family val="2"/>
      </rPr>
      <t>invertovaná, balancující na bedrech</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</si>
  <si>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odwrócona, balansująca na pośladkach</t>
    </r>
  </si>
  <si>
    <r>
      <t>2. Kontaktní body:</t>
    </r>
    <r>
      <rPr>
        <sz val="11"/>
        <color theme="1"/>
        <rFont val="Aptos Light"/>
        <family val="2"/>
      </rPr>
      <t xml:space="preserve"> obě ruce, podkolenní jamka přední nohy, kotník nebo nárt zadní nohy</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</si>
  <si>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obie ręce, podkolan przedniej nogi, kostka lub staw skokowy tylnej nogi</t>
    </r>
  </si>
  <si>
    <r>
      <t>3. Rozsah:</t>
    </r>
    <r>
      <rPr>
        <sz val="11"/>
        <color theme="1"/>
        <rFont val="Aptos Light"/>
        <family val="2"/>
      </rPr>
      <t xml:space="preserve"> front split v nohou min. 180 °</t>
    </r>
  </si>
  <si>
    <r>
      <t>3.</t>
    </r>
    <r>
      <rPr>
        <b/>
        <sz val="7"/>
        <color theme="1"/>
        <rFont val="Times New Roman"/>
        <family val="1"/>
        <charset val="238"/>
      </rPr>
      <t xml:space="preserve">  </t>
    </r>
    <r>
      <rPr>
        <b/>
        <sz val="11"/>
        <color theme="1"/>
        <rFont val="Aptos Light"/>
        <family val="2"/>
      </rPr>
      <t xml:space="preserve">Zakres ruchu: </t>
    </r>
    <r>
      <rPr>
        <sz val="11"/>
        <color theme="1"/>
        <rFont val="Aptos Light"/>
        <family val="2"/>
      </rPr>
      <t>przysiad podwójny w nogach min. 180°</t>
    </r>
  </si>
  <si>
    <r>
      <t>4. Pozice paží a nohou:</t>
    </r>
    <r>
      <rPr>
        <sz val="11"/>
        <color theme="1"/>
        <rFont val="Aptos Light"/>
        <family val="2"/>
      </rPr>
      <t xml:space="preserve"> obě paže plně propnuté, obě nohy jsou ohnuté v kontaktu s kruhem v zet pozici</t>
    </r>
  </si>
  <si>
    <r>
      <t>4.</t>
    </r>
    <r>
      <rPr>
        <b/>
        <sz val="7"/>
        <color theme="1"/>
        <rFont val="Times New Roman"/>
        <family val="1"/>
        <charset val="238"/>
      </rPr>
      <t xml:space="preserve">  </t>
    </r>
    <r>
      <rPr>
        <b/>
        <sz val="11"/>
        <color theme="1"/>
        <rFont val="Aptos Light"/>
        <family val="2"/>
      </rPr>
      <t xml:space="preserve">Pozycja ramion i nóg: </t>
    </r>
    <r>
      <rPr>
        <sz val="11"/>
        <color theme="1"/>
        <rFont val="Aptos Light"/>
        <family val="2"/>
      </rPr>
      <t>obie ręce wyprostowane, obie nogi zgięte w kontakcie z pierścieniem w pozycji przysiadu podwójnego</t>
    </r>
  </si>
  <si>
    <r>
      <t>5. Pozice těla:</t>
    </r>
    <r>
      <rPr>
        <sz val="11"/>
        <color theme="1"/>
        <rFont val="Aptos Light"/>
        <family val="2"/>
      </rPr>
      <t xml:space="preserve"> invertovaná, prohnutí v zádech</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</si>
  <si>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odwrócona, wygięcie w plecach</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</si>
  <si>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obie ręce</t>
    </r>
  </si>
  <si>
    <r>
      <t>4. Pozice paží a nohou:</t>
    </r>
    <r>
      <rPr>
        <sz val="11"/>
        <color theme="1"/>
        <rFont val="Aptos Light"/>
        <family val="2"/>
      </rPr>
      <t xml:space="preserve"> obě paže plně propnuté, obě nohy plně propnuté, přední noha horizontálně</t>
    </r>
  </si>
  <si>
    <r>
      <t>4.</t>
    </r>
    <r>
      <rPr>
        <b/>
        <sz val="7"/>
        <color theme="1"/>
        <rFont val="Times New Roman"/>
        <family val="1"/>
        <charset val="238"/>
      </rPr>
      <t xml:space="preserve">  </t>
    </r>
    <r>
      <rPr>
        <b/>
        <sz val="11"/>
        <color theme="1"/>
        <rFont val="Aptos Light"/>
        <family val="2"/>
      </rPr>
      <t xml:space="preserve">Pozycja ramion i nóg: </t>
    </r>
    <r>
      <rPr>
        <sz val="11"/>
        <color theme="1"/>
        <rFont val="Aptos Light"/>
        <family val="2"/>
      </rPr>
      <t>obie ręce wyprostowane, obie nogi wyprostowane, przednia noga jest pozioma</t>
    </r>
  </si>
  <si>
    <r>
      <t>2. Kontaktní body:</t>
    </r>
    <r>
      <rPr>
        <sz val="11"/>
        <color theme="1"/>
        <rFont val="Aptos Light"/>
        <family val="2"/>
      </rPr>
      <t xml:space="preserve"> podkolenní jamka</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</si>
  <si>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podkolan</t>
    </r>
  </si>
  <si>
    <r>
      <t xml:space="preserve">3. Pozice paží: </t>
    </r>
    <r>
      <rPr>
        <sz val="11"/>
        <color theme="1"/>
        <rFont val="Aptos Light"/>
        <family val="2"/>
      </rPr>
      <t>obě paže přes hlavu plně propnuté drží chodidlo/kotník nohy</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</si>
  <si>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obie ręce nad głową wyprostowane trzymają stopę/staw skokowy nogi</t>
    </r>
  </si>
  <si>
    <r>
      <t>4. Pozice nohou:</t>
    </r>
    <r>
      <rPr>
        <sz val="11"/>
        <color theme="1"/>
        <rFont val="Aptos Light"/>
        <family val="2"/>
      </rPr>
      <t xml:space="preserve"> jedna noha je plně propnutá, druhá noha ohnutá ve visu na spodní obruči</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</si>
  <si>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jedna noga jest wyprostowana, druga noga jest zgięta w zawisie na dolnym obręczy</t>
    </r>
  </si>
  <si>
    <r>
      <t xml:space="preserve">5. Pozice těla: </t>
    </r>
    <r>
      <rPr>
        <sz val="11"/>
        <color theme="1"/>
        <rFont val="Aptos Light"/>
        <family val="2"/>
      </rPr>
      <t>invertovaná, prohnutí v zádech</t>
    </r>
  </si>
  <si>
    <r>
      <t>2. Kontaktní body:</t>
    </r>
    <r>
      <rPr>
        <sz val="11"/>
        <color theme="1"/>
        <rFont val="Aptos Light"/>
        <family val="2"/>
      </rPr>
      <t xml:space="preserve"> holeň, chodidlo a kotník, protilehlá ruka</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</si>
  <si>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golenie, stopa i kostka, przeciwna ręka</t>
    </r>
  </si>
  <si>
    <r>
      <t>4. Pozice paží a nohou:</t>
    </r>
    <r>
      <rPr>
        <sz val="11"/>
        <color theme="1"/>
        <rFont val="Aptos Light"/>
        <family val="2"/>
      </rPr>
      <t xml:space="preserve"> obě paže plně propnuté, jedna ruka drží kotník nebo chodidlo protilehlé nohy, obě nohy plně propnuté, </t>
    </r>
  </si>
  <si>
    <r>
      <t>4.</t>
    </r>
    <r>
      <rPr>
        <b/>
        <sz val="7"/>
        <color theme="1"/>
        <rFont val="Times New Roman"/>
        <family val="1"/>
        <charset val="238"/>
      </rPr>
      <t xml:space="preserve">  </t>
    </r>
    <r>
      <rPr>
        <b/>
        <sz val="11"/>
        <color theme="1"/>
        <rFont val="Aptos Light"/>
        <family val="2"/>
      </rPr>
      <t xml:space="preserve">Pozycja ramion i nóg: </t>
    </r>
    <r>
      <rPr>
        <sz val="11"/>
        <color theme="1"/>
        <rFont val="Aptos Light"/>
        <family val="2"/>
      </rPr>
      <t>obie ręce wyprostowane, jedna ręka trzyma kostkę lub stopę przeciwległej nogi, obie nogi są wyprostowane</t>
    </r>
  </si>
  <si>
    <r>
      <t>5. Pozice těla:</t>
    </r>
    <r>
      <rPr>
        <sz val="11"/>
        <color theme="1"/>
        <rFont val="Aptos Light"/>
        <family val="2"/>
      </rPr>
      <t xml:space="preserve"> směřující dolů, diagonální</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</si>
  <si>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skierowana w dół, przekątna</t>
    </r>
  </si>
  <si>
    <r>
      <t>2. Kontaktní body:</t>
    </r>
    <r>
      <rPr>
        <sz val="11"/>
        <color theme="1"/>
        <rFont val="Aptos Light"/>
        <family val="2"/>
      </rPr>
      <t xml:space="preserve"> bedra, chodidlo/kotník nebo pata na horní obruči</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</si>
  <si>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biodra, stopa/kostka lub pięta na górnej obręczy</t>
    </r>
  </si>
  <si>
    <r>
      <t>3. Rozsah:</t>
    </r>
    <r>
      <rPr>
        <sz val="11"/>
        <color theme="1"/>
        <rFont val="Aptos Light"/>
        <family val="2"/>
      </rPr>
      <t xml:space="preserve"> front split v nohou min. 160 °</t>
    </r>
  </si>
  <si>
    <r>
      <t>3.</t>
    </r>
    <r>
      <rPr>
        <b/>
        <sz val="7"/>
        <color theme="1"/>
        <rFont val="Times New Roman"/>
        <family val="1"/>
        <charset val="238"/>
      </rPr>
      <t xml:space="preserve">  </t>
    </r>
    <r>
      <rPr>
        <b/>
        <sz val="11"/>
        <color theme="1"/>
        <rFont val="Aptos Light"/>
        <family val="2"/>
      </rPr>
      <t>Zakres ruchu: p</t>
    </r>
    <r>
      <rPr>
        <sz val="11"/>
        <color theme="1"/>
        <rFont val="Aptos Light"/>
        <family val="2"/>
      </rPr>
      <t>rzysiad podwójny w nogach min. 160°</t>
    </r>
  </si>
  <si>
    <r>
      <t>4. Pozice paží a nohou:</t>
    </r>
    <r>
      <rPr>
        <sz val="11"/>
        <color theme="1"/>
        <rFont val="Aptos Light"/>
        <family val="2"/>
      </rPr>
      <t xml:space="preserve"> obě paže můžou být ohnuté a drží chodidlo za hlavou, jedna noha je plně propnutá, druhá ohnutá dozadu</t>
    </r>
  </si>
  <si>
    <r>
      <t>4.</t>
    </r>
    <r>
      <rPr>
        <b/>
        <sz val="7"/>
        <color theme="1"/>
        <rFont val="Times New Roman"/>
        <family val="1"/>
        <charset val="238"/>
      </rPr>
      <t xml:space="preserve">  </t>
    </r>
    <r>
      <rPr>
        <b/>
        <sz val="11"/>
        <color theme="1"/>
        <rFont val="Aptos Light"/>
        <family val="2"/>
      </rPr>
      <t xml:space="preserve">Pozycja ramion i nóg: </t>
    </r>
    <r>
      <rPr>
        <sz val="11"/>
        <color theme="1"/>
        <rFont val="Aptos Light"/>
        <family val="2"/>
      </rPr>
      <t>obie ręce mogą być zgięte i trzymać stopę za głową, jedna noga jest wyprostowana, druga jest zgięta do tyłu</t>
    </r>
  </si>
  <si>
    <r>
      <t>5. Pozice těla:</t>
    </r>
    <r>
      <rPr>
        <sz val="11"/>
        <color theme="1"/>
        <rFont val="Aptos Light"/>
        <family val="2"/>
      </rPr>
      <t xml:space="preserve"> invertovaná, prohnutí v zádech, hlava je v úrovni bérce</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</si>
  <si>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odwrócona, wygięcie w plecach, głowa jest na wysokości piszczeli</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</si>
  <si>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dołek podkolanowy</t>
    </r>
  </si>
  <si>
    <r>
      <t xml:space="preserve">3. Pozice paží: </t>
    </r>
    <r>
      <rPr>
        <sz val="11"/>
        <color theme="1"/>
        <rFont val="Aptos Light"/>
        <family val="2"/>
      </rPr>
      <t>volitelná fixní pozice paží bez kontaktů s kruhem</t>
    </r>
  </si>
  <si>
    <r>
      <t>3.</t>
    </r>
    <r>
      <rPr>
        <b/>
        <sz val="7"/>
        <color theme="1"/>
        <rFont val="Times New Roman"/>
        <family val="1"/>
        <charset val="238"/>
      </rPr>
      <t xml:space="preserve">  </t>
    </r>
    <r>
      <rPr>
        <b/>
        <sz val="11"/>
        <color theme="1"/>
        <rFont val="Aptos Light"/>
        <family val="2"/>
      </rPr>
      <t xml:space="preserve">Pozycja rąk: </t>
    </r>
    <r>
      <rPr>
        <sz val="11"/>
        <color theme="1"/>
        <rFont val="Aptos Light"/>
        <family val="2"/>
      </rPr>
      <t>opcjonalna ustalona pozycja rąk bez kontaktu z kołem</t>
    </r>
  </si>
  <si>
    <r>
      <t>4. Pozice nohou:</t>
    </r>
    <r>
      <rPr>
        <sz val="11"/>
        <color theme="1"/>
        <rFont val="Aptos Light"/>
        <family val="2"/>
      </rPr>
      <t xml:space="preserve"> jedna noha je ohnutá a visí za spodní obruč, druha noha plně propnutá bez kontaktu s kruhem</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</si>
  <si>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jedna noga jest zgięta i zwisa za dolnym obręczem, druga noga jest w pełni wyprostowana bez kontaktu z kołem</t>
    </r>
  </si>
  <si>
    <r>
      <t xml:space="preserve">5. Pozice těla: </t>
    </r>
    <r>
      <rPr>
        <sz val="11"/>
        <color theme="1"/>
        <rFont val="Aptos Light"/>
        <family val="2"/>
      </rPr>
      <t>invertovaná (hlavou dolů)</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</si>
  <si>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odwrócona (głową w dół)</t>
    </r>
  </si>
  <si>
    <r>
      <t>2. Kontaktní body:</t>
    </r>
    <r>
      <rPr>
        <sz val="11"/>
        <color theme="1"/>
        <rFont val="Aptos Light"/>
        <family val="2"/>
      </rPr>
      <t xml:space="preserve"> jedna ruka</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</si>
  <si>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jedna ręka</t>
    </r>
  </si>
  <si>
    <r>
      <t xml:space="preserve">3. Pozice paží: </t>
    </r>
    <r>
      <rPr>
        <sz val="11"/>
        <color theme="1"/>
        <rFont val="Aptos Light"/>
        <family val="2"/>
      </rPr>
      <t>jedna paže plně propnutá drží kruh, druhá paže je okolo noh</t>
    </r>
  </si>
  <si>
    <r>
      <t>3.</t>
    </r>
    <r>
      <rPr>
        <b/>
        <sz val="7"/>
        <color theme="1"/>
        <rFont val="Times New Roman"/>
        <family val="1"/>
        <charset val="238"/>
      </rPr>
      <t xml:space="preserve">  </t>
    </r>
    <r>
      <rPr>
        <b/>
        <sz val="11"/>
        <color theme="1"/>
        <rFont val="Aptos Light"/>
        <family val="2"/>
      </rPr>
      <t xml:space="preserve">Pozycja rąk: </t>
    </r>
    <r>
      <rPr>
        <sz val="11"/>
        <color theme="1"/>
        <rFont val="Aptos Light"/>
        <family val="2"/>
      </rPr>
      <t>jedna ręka w pełni wyprostowana trzyma koło, druga ręka jest wokół nóg</t>
    </r>
  </si>
  <si>
    <r>
      <t>4. Pozice nohou:</t>
    </r>
    <r>
      <rPr>
        <sz val="11"/>
        <color theme="1"/>
        <rFont val="Aptos Light"/>
        <family val="2"/>
      </rPr>
      <t xml:space="preserve"> obě nohy jsou plně propnuté, u sebe v pozici štiky</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</si>
  <si>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są w pełni wyprostowane, blisko siebie w pozycji "ścieżki"</t>
    </r>
  </si>
  <si>
    <r>
      <t>2. Kontaktní body:</t>
    </r>
    <r>
      <rPr>
        <sz val="11"/>
        <color theme="1"/>
        <rFont val="Aptos Light"/>
        <family val="2"/>
      </rPr>
      <t xml:space="preserve"> jedna ruka, protilehlé rameno, bok hrudi, záda, krk</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</si>
  <si>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jedna ręka, przeciwna ramię, bok klatki piersiowej, plecy, szyja</t>
    </r>
  </si>
  <si>
    <r>
      <t xml:space="preserve">3. Pozice paží: </t>
    </r>
    <r>
      <rPr>
        <sz val="11"/>
        <color theme="1"/>
        <rFont val="Aptos Light"/>
        <family val="2"/>
      </rPr>
      <t>jedna paže plně propnutá drží kruh před tělem, druhá paže je ve fixní volitelné pozici</t>
    </r>
  </si>
  <si>
    <r>
      <t>3.</t>
    </r>
    <r>
      <rPr>
        <b/>
        <sz val="7"/>
        <color theme="1"/>
        <rFont val="Times New Roman"/>
        <family val="1"/>
        <charset val="238"/>
      </rPr>
      <t xml:space="preserve">  </t>
    </r>
    <r>
      <rPr>
        <b/>
        <sz val="11"/>
        <color theme="1"/>
        <rFont val="Aptos Light"/>
        <family val="2"/>
      </rPr>
      <t xml:space="preserve">Pozycja rąk: </t>
    </r>
    <r>
      <rPr>
        <sz val="11"/>
        <color theme="1"/>
        <rFont val="Aptos Light"/>
        <family val="2"/>
      </rPr>
      <t>jedna ręka w pełni wyprostowana trzyma koło przed sobą, druga ręka jest w opcjonalnej ustalonej pozycji</t>
    </r>
  </si>
  <si>
    <r>
      <t>4. Pozice nohou:</t>
    </r>
    <r>
      <rPr>
        <sz val="11"/>
        <color theme="1"/>
        <rFont val="Aptos Light"/>
        <family val="2"/>
      </rPr>
      <t xml:space="preserve"> obě nohy jsou plně propnuté bez kontaktu s kruhem, u sebe</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</si>
  <si>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są w pełni wyprostowane bez kontaktu z kołem, blisko siebie</t>
    </r>
  </si>
  <si>
    <r>
      <t>2. Kontaktní body:</t>
    </r>
    <r>
      <rPr>
        <sz val="11"/>
        <color theme="1"/>
        <rFont val="Aptos Light"/>
        <family val="2"/>
      </rPr>
      <t xml:space="preserve"> oba kotníky, nárty, obě holeně</t>
    </r>
  </si>
  <si>
    <r>
      <t xml:space="preserve">3. Pozice paží: </t>
    </r>
    <r>
      <rPr>
        <sz val="11"/>
        <color theme="1"/>
        <rFont val="Aptos Light"/>
        <family val="2"/>
      </rPr>
      <t xml:space="preserve">obě paže pně propnuté bez kontaktu s kruhem </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</si>
  <si>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obie kostki, stawy skokowe, obie podudzia</t>
    </r>
  </si>
  <si>
    <r>
      <t>4. Pozice nohou:</t>
    </r>
    <r>
      <rPr>
        <sz val="11"/>
        <color theme="1"/>
        <rFont val="Aptos Light"/>
        <family val="2"/>
      </rPr>
      <t xml:space="preserve"> obě nohy plně propnuté, chodidla v pozici flexe zaháknuté okolo kruhu</t>
    </r>
  </si>
  <si>
    <r>
      <t>3.</t>
    </r>
    <r>
      <rPr>
        <b/>
        <sz val="7"/>
        <color theme="1"/>
        <rFont val="Times New Roman"/>
        <family val="1"/>
        <charset val="238"/>
      </rPr>
      <t xml:space="preserve">  </t>
    </r>
    <r>
      <rPr>
        <b/>
        <sz val="11"/>
        <color theme="1"/>
        <rFont val="Aptos Light"/>
        <family val="2"/>
      </rPr>
      <t xml:space="preserve">Pozycja rąk: </t>
    </r>
    <r>
      <rPr>
        <sz val="11"/>
        <color theme="1"/>
        <rFont val="Aptos Light"/>
        <family val="2"/>
      </rPr>
      <t>obie ręce są w pełni wyprostowane bez kontaktu z kołem</t>
    </r>
  </si>
  <si>
    <r>
      <t xml:space="preserve">5. Pozice těla: </t>
    </r>
    <r>
      <rPr>
        <sz val="11"/>
        <color theme="1"/>
        <rFont val="Aptos Light"/>
        <family val="2"/>
      </rPr>
      <t>invertovaná, trup těla je ve stejném směru jako kruh, tělo je před kruhem zarovnané</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</si>
  <si>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są w pełni wyprostowane, stopy są w pozycji fleksji zahaczone wokół koła</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</si>
  <si>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odwrócona, tułów jest w tym samym kierunku co koło, ciało jest wyprostowane przed kołem</t>
    </r>
  </si>
  <si>
    <r>
      <t>2. Kontaktní body:</t>
    </r>
    <r>
      <rPr>
        <sz val="11"/>
        <color theme="1"/>
        <rFont val="Aptos Light"/>
        <family val="2"/>
      </rPr>
      <t xml:space="preserve"> obě nohy</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</si>
  <si>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obie nogi</t>
    </r>
  </si>
  <si>
    <r>
      <t xml:space="preserve">3. Pozice paží: </t>
    </r>
    <r>
      <rPr>
        <sz val="11"/>
        <color theme="1"/>
        <rFont val="Aptos Light"/>
        <family val="2"/>
      </rPr>
      <t xml:space="preserve">obě paže plně propnuté bez kontaktu s kruhem </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</si>
  <si>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obie ręce są w pełni wyprostowane bez kontaktu z obręczą</t>
    </r>
  </si>
  <si>
    <r>
      <t>4. Pozice nohou:</t>
    </r>
    <r>
      <rPr>
        <sz val="11"/>
        <color theme="1"/>
        <rFont val="Aptos Light"/>
        <family val="2"/>
      </rPr>
      <t xml:space="preserve"> obě nohy plně propnuté, překřížené v kotnících, kruh je mezi nohama, chodidla mohou být v pozici flexe</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</si>
  <si>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są w pełni wyprostowane, skrzyżowane w kostkach, obręcz jest między nogami, stopy mogą być w pozycji fleksji</t>
    </r>
  </si>
  <si>
    <r>
      <t>2. Kontaktní body:</t>
    </r>
    <r>
      <rPr>
        <sz val="11"/>
        <color theme="1"/>
        <rFont val="Aptos Light"/>
        <family val="2"/>
      </rPr>
      <t xml:space="preserve"> boky, břicho, obě ruce</t>
    </r>
  </si>
  <si>
    <r>
      <t>1.</t>
    </r>
    <r>
      <rPr>
        <b/>
        <sz val="7"/>
        <color theme="1"/>
        <rFont val="Times New Roman"/>
        <family val="1"/>
        <charset val="238"/>
      </rPr>
      <t xml:space="preserve">  </t>
    </r>
    <r>
      <rPr>
        <b/>
        <sz val="11"/>
        <color theme="1"/>
        <rFont val="Aptos Light"/>
        <family val="2"/>
      </rPr>
      <t>Wytrzymałość:</t>
    </r>
    <r>
      <rPr>
        <sz val="11"/>
        <color theme="1"/>
        <rFont val="Aptos Light"/>
        <family val="2"/>
      </rPr>
      <t xml:space="preserve"> 2 sekundy</t>
    </r>
  </si>
  <si>
    <r>
      <t xml:space="preserve">3. Pozice paží: </t>
    </r>
    <r>
      <rPr>
        <sz val="11"/>
        <color theme="1"/>
        <rFont val="Aptos Light"/>
        <family val="2"/>
      </rPr>
      <t>v zapažení, ruce nejsou v kontaktu s kruhem</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</si>
  <si>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biodra, brzuch, obie ręce</t>
    </r>
  </si>
  <si>
    <r>
      <t>4. Pozice nohou:</t>
    </r>
    <r>
      <rPr>
        <sz val="11"/>
        <color theme="1"/>
        <rFont val="Aptos Light"/>
        <family val="2"/>
      </rPr>
      <t xml:space="preserve"> obě nohy plně propnuté včetně špiček, horizontálně se zemí</t>
    </r>
  </si>
  <si>
    <r>
      <t>3.</t>
    </r>
    <r>
      <rPr>
        <b/>
        <sz val="7"/>
        <color theme="1"/>
        <rFont val="Times New Roman"/>
        <family val="1"/>
        <charset val="238"/>
      </rPr>
      <t xml:space="preserve">  </t>
    </r>
    <r>
      <rPr>
        <b/>
        <sz val="11"/>
        <color theme="1"/>
        <rFont val="Aptos Light"/>
        <family val="2"/>
      </rPr>
      <t>Pozycja ramion:</t>
    </r>
    <r>
      <rPr>
        <sz val="11"/>
        <color theme="1"/>
        <rFont val="Aptos Light"/>
        <family val="2"/>
      </rPr>
      <t xml:space="preserve"> w zapaśni, ręce są w kontakcie z obręczą</t>
    </r>
  </si>
  <si>
    <r>
      <t xml:space="preserve">5. Pozice těla: </t>
    </r>
    <r>
      <rPr>
        <sz val="11"/>
        <color theme="1"/>
        <rFont val="Aptos Light"/>
        <family val="2"/>
      </rPr>
      <t>vzpřímená, celé tělo musí být zarovnané v jedné linii</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</si>
  <si>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są w pełni wyprostowane wraz z palcami stóp, równolegle do podłoża</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</si>
  <si>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wyprostowana, całe ciało musi być w jednej linii</t>
    </r>
  </si>
  <si>
    <r>
      <t>2. Kontaktní body:</t>
    </r>
    <r>
      <rPr>
        <sz val="11"/>
        <color theme="1"/>
        <rFont val="Aptos Light"/>
        <family val="2"/>
      </rPr>
      <t xml:space="preserve"> záda, obě špičky chodidla, jedno rameno, krk, hýždě volitelně</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</si>
  <si>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plecy, obie końce stóp, jedno ramię, szyja, opcjonalnie biodra</t>
    </r>
  </si>
  <si>
    <r>
      <t xml:space="preserve">3. Pozice paží: </t>
    </r>
    <r>
      <rPr>
        <sz val="11"/>
        <color theme="1"/>
        <rFont val="Aptos Light"/>
        <family val="2"/>
      </rPr>
      <t>obě paže plně propnuté</t>
    </r>
    <r>
      <rPr>
        <b/>
        <sz val="11"/>
        <color theme="1"/>
        <rFont val="Aptos Light"/>
        <family val="2"/>
      </rPr>
      <t xml:space="preserve"> </t>
    </r>
    <r>
      <rPr>
        <sz val="11"/>
        <color theme="1"/>
        <rFont val="Aptos Light"/>
        <family val="2"/>
      </rPr>
      <t>v zapažení bez kontaktu s kruhem</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</si>
  <si>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obie ręce są w pełni wyprostowane w zapaśni bez kontaktu z obręczą</t>
    </r>
  </si>
  <si>
    <r>
      <t>4. Pozice nohou:</t>
    </r>
    <r>
      <rPr>
        <sz val="11"/>
        <color theme="1"/>
        <rFont val="Aptos Light"/>
        <family val="2"/>
      </rPr>
      <t xml:space="preserve"> obě nohy ohnuté, špičky chodidel propnuté v kontaktu s kruhem</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</si>
  <si>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są zgięte, palce stóp wyprostowane w kontakcie z obręczą</t>
    </r>
  </si>
  <si>
    <r>
      <t xml:space="preserve">5. Pozice těla: </t>
    </r>
    <r>
      <rPr>
        <sz val="11"/>
        <color theme="1"/>
        <rFont val="Aptos Light"/>
        <family val="2"/>
      </rPr>
      <t>invertovaná, celé tělo uvnitř kruhu (kromě hlavy a rukou)</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</si>
  <si>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odwrócona, całe ciało jest wewnątrz obręczy (z wyjątkiem głowy i rąk)</t>
    </r>
  </si>
  <si>
    <r>
      <t>2. Kontaktní body:</t>
    </r>
    <r>
      <rPr>
        <sz val="11"/>
        <color theme="1"/>
        <rFont val="Aptos Light"/>
        <family val="2"/>
      </rPr>
      <t xml:space="preserve"> bedra na spodní obruči</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</si>
  <si>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biodra na dolnej obręczy</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</si>
  <si>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obie ręce są w pełni</t>
    </r>
    <r>
      <rPr>
        <b/>
        <sz val="11"/>
        <color theme="1"/>
        <rFont val="Aptos Light"/>
        <family val="2"/>
      </rPr>
      <t xml:space="preserve"> </t>
    </r>
    <r>
      <rPr>
        <sz val="11"/>
        <color theme="1"/>
        <rFont val="Aptos Light"/>
        <family val="2"/>
      </rPr>
      <t>wyprostowane w zapaśni bez kontaktu z obręczą</t>
    </r>
  </si>
  <si>
    <r>
      <t>4. Pozice nohou:</t>
    </r>
    <r>
      <rPr>
        <sz val="11"/>
        <color theme="1"/>
        <rFont val="Aptos Light"/>
        <family val="2"/>
      </rPr>
      <t xml:space="preserve"> obě nohy ohnuté v zet pozici</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</si>
  <si>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są zgięte w pozycji zet</t>
    </r>
  </si>
  <si>
    <r>
      <t xml:space="preserve">5. Pozice těla: </t>
    </r>
    <r>
      <rPr>
        <sz val="11"/>
        <color theme="1"/>
        <rFont val="Aptos Light"/>
        <family val="2"/>
      </rPr>
      <t>invertovaná, zadní prohnutí, balancující na bedrech</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</si>
  <si>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odwrócona, tylnie wygięcie, balansujące na biodrach</t>
    </r>
  </si>
  <si>
    <r>
      <t>1.</t>
    </r>
    <r>
      <rPr>
        <b/>
        <sz val="7"/>
        <color theme="1"/>
        <rFont val="Times New Roman"/>
        <family val="1"/>
        <charset val="238"/>
      </rPr>
      <t xml:space="preserve">  </t>
    </r>
    <r>
      <rPr>
        <b/>
        <sz val="11"/>
        <color theme="1"/>
        <rFont val="Aptos Light"/>
        <family val="2"/>
      </rPr>
      <t>Wytrzymałość</t>
    </r>
    <r>
      <rPr>
        <sz val="11"/>
        <color theme="1"/>
        <rFont val="Aptos Light"/>
        <family val="2"/>
      </rPr>
      <t>: 2 sekundy</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</si>
  <si>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jedna strona</t>
    </r>
  </si>
  <si>
    <r>
      <t xml:space="preserve">3. Pozice paží: </t>
    </r>
    <r>
      <rPr>
        <sz val="11"/>
        <color theme="1"/>
        <rFont val="Aptos Light"/>
        <family val="2"/>
      </rPr>
      <t>volitelná fixní pozice bez kontaktu s kruhem</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</si>
  <si>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opcjonalna stała pozycja bez kontaktu z obręczą</t>
    </r>
  </si>
  <si>
    <r>
      <t>4. Pozice nohou:</t>
    </r>
    <r>
      <rPr>
        <sz val="11"/>
        <color theme="1"/>
        <rFont val="Aptos Light"/>
        <family val="2"/>
      </rPr>
      <t xml:space="preserve"> nohy jsou skrčené, u sebe, stehna se dotýkají hrudníku</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</si>
  <si>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nogi są zgięte, obok siebie, uda dotykają klatki piersiowej</t>
    </r>
  </si>
  <si>
    <r>
      <t xml:space="preserve">5. Pozice těla: </t>
    </r>
    <r>
      <rPr>
        <sz val="11"/>
        <color theme="1"/>
        <rFont val="Aptos Light"/>
        <family val="2"/>
      </rPr>
      <t>invertovaná, balancující na jednom boku</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</si>
  <si>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odwrócona, balansująca na jednym boku</t>
    </r>
  </si>
  <si>
    <r>
      <t>2. Kontaktní body:</t>
    </r>
    <r>
      <rPr>
        <sz val="11"/>
        <color theme="1"/>
        <rFont val="Aptos Light"/>
        <family val="2"/>
      </rPr>
      <t xml:space="preserve"> podkolenní jamka na spodní obruči</t>
    </r>
  </si>
  <si>
    <r>
      <t>2.</t>
    </r>
    <r>
      <rPr>
        <b/>
        <sz val="7"/>
        <color theme="1"/>
        <rFont val="Times New Roman"/>
        <family val="1"/>
        <charset val="238"/>
      </rPr>
      <t xml:space="preserve">  </t>
    </r>
    <r>
      <rPr>
        <b/>
        <sz val="11"/>
        <color theme="1"/>
        <rFont val="Aptos Light"/>
        <family val="2"/>
      </rPr>
      <t>Punkty kontaktowe:</t>
    </r>
    <r>
      <rPr>
        <sz val="11"/>
        <color theme="1"/>
        <rFont val="Aptos Light"/>
        <family val="2"/>
      </rPr>
      <t xml:space="preserve"> podkolankowa jamka na dolnej obręczy</t>
    </r>
  </si>
  <si>
    <r>
      <t xml:space="preserve">3. Pozice paží: </t>
    </r>
    <r>
      <rPr>
        <sz val="11"/>
        <color theme="1"/>
        <rFont val="Aptos Light"/>
        <family val="2"/>
      </rPr>
      <t>obě paže drží chodidlo zadní nohy přes hlavu, paže mohou být ohnuté</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</si>
  <si>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obie ręce trzymają stopę tylnej nogi nad głową, ręce mogą być zgięte</t>
    </r>
  </si>
  <si>
    <r>
      <t>4. Pozice nohou:</t>
    </r>
    <r>
      <rPr>
        <sz val="11"/>
        <color theme="1"/>
        <rFont val="Aptos Light"/>
        <family val="2"/>
      </rPr>
      <t xml:space="preserve"> obě nohy ohnuté, zadní noha je v pozici prstenu</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</si>
  <si>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zgięte, tylna noga w pozycji prstenu</t>
    </r>
  </si>
  <si>
    <r>
      <t xml:space="preserve">5. Pozice těla: </t>
    </r>
    <r>
      <rPr>
        <sz val="11"/>
        <color theme="1"/>
        <rFont val="Aptos Light"/>
        <family val="2"/>
      </rPr>
      <t>invertovaná, zadní prohnutí</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</si>
  <si>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odwrócona, tylnie wygięcie</t>
    </r>
  </si>
  <si>
    <r>
      <t>2. Kontaktní body:</t>
    </r>
    <r>
      <rPr>
        <sz val="11"/>
        <color theme="1"/>
        <rFont val="Aptos Light"/>
        <family val="2"/>
      </rPr>
      <t xml:space="preserve"> podpaží, lopatky</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</si>
  <si>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pachy, łopatki</t>
    </r>
  </si>
  <si>
    <r>
      <t>3. Pozice paží:</t>
    </r>
    <r>
      <rPr>
        <sz val="11"/>
        <color theme="1"/>
        <rFont val="Aptos Light"/>
        <family val="2"/>
      </rPr>
      <t xml:space="preserve"> obě paže v zapažení plně propnuté, ruce se drží za holeně/kotníky</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</si>
  <si>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obie ramiona w opadzie, w pełni wyprostowane, ręce trzymają się za łydki/kostki</t>
    </r>
  </si>
  <si>
    <r>
      <t>4. Pozice nohou:</t>
    </r>
    <r>
      <rPr>
        <sz val="11"/>
        <color theme="1"/>
        <rFont val="Aptos Light"/>
        <family val="2"/>
      </rPr>
      <t xml:space="preserve"> obě nohy plně propnuté v horizontální pozici, nohy jsou od sebe ve vzdálenosti max. na šířku boků</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</si>
  <si>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w pełni wyprostowane w pozycji horyzontalnej, nogi są oddzielone na szerokość bioder</t>
    </r>
  </si>
  <si>
    <r>
      <t>5. Pozice těla:</t>
    </r>
    <r>
      <rPr>
        <sz val="11"/>
        <color theme="1"/>
        <rFont val="Aptos Light"/>
        <family val="2"/>
      </rPr>
      <t xml:space="preserve"> vzpřímená</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</si>
  <si>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wyprostowana</t>
    </r>
  </si>
  <si>
    <r>
      <t>2. Kontaktní body:</t>
    </r>
    <r>
      <rPr>
        <sz val="11"/>
        <color theme="1"/>
        <rFont val="Aptos Light"/>
        <family val="2"/>
      </rPr>
      <t xml:space="preserve"> obě nohy, bedra</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</si>
  <si>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obie nogi, biodra</t>
    </r>
  </si>
  <si>
    <r>
      <t>3. Rozsah:</t>
    </r>
    <r>
      <rPr>
        <sz val="11"/>
        <color theme="1"/>
        <rFont val="Aptos Light"/>
        <family val="2"/>
      </rPr>
      <t xml:space="preserve"> straddle split v nohou min. 180 °</t>
    </r>
  </si>
  <si>
    <r>
      <t>3.</t>
    </r>
    <r>
      <rPr>
        <b/>
        <sz val="7"/>
        <color theme="1"/>
        <rFont val="Times New Roman"/>
        <family val="1"/>
        <charset val="238"/>
      </rPr>
      <t xml:space="preserve">   </t>
    </r>
    <r>
      <rPr>
        <b/>
        <sz val="11"/>
        <color theme="1"/>
        <rFont val="Aptos Light"/>
        <family val="2"/>
      </rPr>
      <t xml:space="preserve">Zakres ruchu: </t>
    </r>
    <r>
      <rPr>
        <sz val="11"/>
        <color theme="1"/>
        <rFont val="Aptos Light"/>
        <family val="2"/>
      </rPr>
      <t>rozstawienie nóg minimum 180 °</t>
    </r>
  </si>
  <si>
    <r>
      <t>4. Pozice paží a nohou:</t>
    </r>
    <r>
      <rPr>
        <sz val="11"/>
        <color theme="1"/>
        <rFont val="Aptos Light"/>
        <family val="2"/>
      </rPr>
      <t xml:space="preserve"> paže v libovolné fixní pozici bez kontaktu s kruhem, obě nohy plně propnuté</t>
    </r>
  </si>
  <si>
    <r>
      <t>4.</t>
    </r>
    <r>
      <rPr>
        <b/>
        <sz val="7"/>
        <color theme="1"/>
        <rFont val="Times New Roman"/>
        <family val="1"/>
        <charset val="238"/>
      </rPr>
      <t xml:space="preserve">   </t>
    </r>
    <r>
      <rPr>
        <b/>
        <sz val="11"/>
        <color theme="1"/>
        <rFont val="Aptos Light"/>
        <family val="2"/>
      </rPr>
      <t xml:space="preserve">Pozycja ramion i nóg: </t>
    </r>
    <r>
      <rPr>
        <sz val="11"/>
        <color theme="1"/>
        <rFont val="Aptos Light"/>
        <family val="2"/>
      </rPr>
      <t>ramiona w dowolnej stałej pozycji bez kontaktu z obręczą, obie nogi w pełni wyprostowane</t>
    </r>
  </si>
  <si>
    <r>
      <t>2. Kontaktní body:</t>
    </r>
    <r>
      <rPr>
        <sz val="11"/>
        <color theme="1"/>
        <rFont val="Aptos Light"/>
        <family val="2"/>
      </rPr>
      <t xml:space="preserve"> obě ruce, jedno chodidlo</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</si>
  <si>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obie ręce, jedna stopa</t>
    </r>
  </si>
  <si>
    <r>
      <t>4. Pozice paží a nohou:</t>
    </r>
    <r>
      <rPr>
        <sz val="11"/>
        <color theme="1"/>
        <rFont val="Aptos Light"/>
        <family val="2"/>
      </rPr>
      <t xml:space="preserve"> obě paže plně propnuté v kontaktu s horní obručí, obě nohy plně propnuté, přední noha v horizontální pozici v kontaktu se spodní obručí</t>
    </r>
  </si>
  <si>
    <r>
      <t>4.</t>
    </r>
    <r>
      <rPr>
        <b/>
        <sz val="7"/>
        <color theme="1"/>
        <rFont val="Times New Roman"/>
        <family val="1"/>
        <charset val="238"/>
      </rPr>
      <t xml:space="preserve">   </t>
    </r>
    <r>
      <rPr>
        <b/>
        <sz val="11"/>
        <color theme="1"/>
        <rFont val="Aptos Light"/>
        <family val="2"/>
      </rPr>
      <t xml:space="preserve">Pozycja ramion i nóg: </t>
    </r>
    <r>
      <rPr>
        <sz val="11"/>
        <color theme="1"/>
        <rFont val="Aptos Light"/>
        <family val="2"/>
      </rPr>
      <t>obie ręce w pełni wyprostowane w kontakcie z górną obręczą, obie nogi w pełni wyprostowane, przednia noga w pozycji horyzontalnej w kontakcie ze spodnią obręczą</t>
    </r>
  </si>
  <si>
    <r>
      <t>2. Kontaktní body:</t>
    </r>
    <r>
      <rPr>
        <sz val="11"/>
        <color theme="1"/>
        <rFont val="Aptos Light"/>
        <family val="2"/>
      </rPr>
      <t xml:space="preserve"> obě nohy, jeden bok, bedra, hýždě volitelně</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</si>
  <si>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obie nogi, jeden bok, biodra, opcjonalnie pośladki</t>
    </r>
  </si>
  <si>
    <r>
      <t>4. Pozice paží a nohou:</t>
    </r>
    <r>
      <rPr>
        <sz val="11"/>
        <color theme="1"/>
        <rFont val="Aptos Light"/>
        <family val="2"/>
      </rPr>
      <t xml:space="preserve"> obě paže plně propnuté bez kontaktu s kruhem, stejná ruka drží stejnou nohu, jedna ruka drží lýtko/kotník přední nohy, druhá ruka drží kotník/chodidlo zadní nohy, přední noha je plně propnutá v horizontální pozici, druhá noha je ohnutá</t>
    </r>
  </si>
  <si>
    <r>
      <t>4.</t>
    </r>
    <r>
      <rPr>
        <b/>
        <sz val="7"/>
        <color theme="1"/>
        <rFont val="Times New Roman"/>
        <family val="1"/>
        <charset val="238"/>
      </rPr>
      <t xml:space="preserve">   </t>
    </r>
    <r>
      <rPr>
        <b/>
        <sz val="11"/>
        <color theme="1"/>
        <rFont val="Aptos Light"/>
        <family val="2"/>
      </rPr>
      <t xml:space="preserve">Pozycja ramion i nóg: </t>
    </r>
    <r>
      <rPr>
        <sz val="11"/>
        <color theme="1"/>
        <rFont val="Aptos Light"/>
        <family val="2"/>
      </rPr>
      <t>obie ręce w pełni wyprostowane bez kontaktu z obręczą, ta sama ręka trzyma tę samą nogę, jedna ręka trzyma łydkę/kostkę przedniej nogi, druga ręka trzyma kostkę/stopę tylnej nogi, przednia noga jest w pełni wyprostowana w pozycji horyzontalnej, druga noga jest zgięta</t>
    </r>
  </si>
  <si>
    <r>
      <t>1.</t>
    </r>
    <r>
      <rPr>
        <b/>
        <sz val="7"/>
        <color theme="1"/>
        <rFont val="Times New Roman"/>
        <family val="1"/>
        <charset val="238"/>
      </rPr>
      <t xml:space="preserve">   </t>
    </r>
    <r>
      <rPr>
        <b/>
        <sz val="11"/>
        <color theme="1"/>
        <rFont val="Aptos Light"/>
        <family val="2"/>
      </rPr>
      <t>Wytrzymałość: 2 sekundy</t>
    </r>
  </si>
  <si>
    <r>
      <t>2. Kontaktní body:</t>
    </r>
    <r>
      <rPr>
        <sz val="11"/>
        <color theme="1"/>
        <rFont val="Aptos Light"/>
        <family val="2"/>
      </rPr>
      <t xml:space="preserve"> bedra na spodní obruči a chodidlo/pata/kotník na horní obruči</t>
    </r>
  </si>
  <si>
    <r>
      <t>2.</t>
    </r>
    <r>
      <rPr>
        <b/>
        <sz val="7"/>
        <color theme="1"/>
        <rFont val="Times New Roman"/>
        <family val="1"/>
        <charset val="238"/>
      </rPr>
      <t xml:space="preserve">   </t>
    </r>
    <r>
      <rPr>
        <b/>
        <sz val="11"/>
        <color theme="1"/>
        <rFont val="Aptos Light"/>
        <family val="2"/>
      </rPr>
      <t>Punkty kontaktowe: biodra na dolnej obręczy i stopa/podeszwa/ kostka na górnej obręczy</t>
    </r>
  </si>
  <si>
    <r>
      <t>3.</t>
    </r>
    <r>
      <rPr>
        <b/>
        <sz val="7"/>
        <color theme="1"/>
        <rFont val="Times New Roman"/>
        <family val="1"/>
        <charset val="238"/>
      </rPr>
      <t xml:space="preserve">   </t>
    </r>
    <r>
      <rPr>
        <b/>
        <sz val="11"/>
        <color theme="1"/>
        <rFont val="Aptos Light"/>
        <family val="2"/>
      </rPr>
      <t>Zakres ruchu: rozstawienie nóg minimum 180 °</t>
    </r>
  </si>
  <si>
    <r>
      <t>4. Pozice paží a nohou:</t>
    </r>
    <r>
      <rPr>
        <sz val="11"/>
        <color theme="1"/>
        <rFont val="Aptos Light"/>
        <family val="2"/>
      </rPr>
      <t xml:space="preserve"> obě paže plně propnuté a ruce drží kotník/chodidlo zadní nohy přes hlavu, obě nohy plně propnuté</t>
    </r>
  </si>
  <si>
    <r>
      <t>4.</t>
    </r>
    <r>
      <rPr>
        <b/>
        <sz val="7"/>
        <color theme="1"/>
        <rFont val="Times New Roman"/>
        <family val="1"/>
        <charset val="238"/>
      </rPr>
      <t xml:space="preserve">   </t>
    </r>
    <r>
      <rPr>
        <b/>
        <sz val="11"/>
        <color theme="1"/>
        <rFont val="Aptos Light"/>
        <family val="2"/>
      </rPr>
      <t>Pozycja ramion i nóg: obie ręce w pełni wyprostowane i trzymają kostkę/stopę tylnej nogi za głową, obie nogi w pełni wyprostowane</t>
    </r>
  </si>
  <si>
    <r>
      <t>5.</t>
    </r>
    <r>
      <rPr>
        <b/>
        <sz val="7"/>
        <color theme="1"/>
        <rFont val="Times New Roman"/>
        <family val="1"/>
        <charset val="238"/>
      </rPr>
      <t xml:space="preserve">   </t>
    </r>
    <r>
      <rPr>
        <b/>
        <sz val="11"/>
        <color theme="1"/>
        <rFont val="Aptos Light"/>
        <family val="2"/>
      </rPr>
      <t>Pozycja ciała: odwrócona</t>
    </r>
  </si>
  <si>
    <r>
      <t>2. Kontaktní body:</t>
    </r>
    <r>
      <rPr>
        <sz val="11"/>
        <color theme="1"/>
        <rFont val="Aptos Light"/>
        <family val="2"/>
      </rPr>
      <t xml:space="preserve"> obě ruce, jedna noha volitelně</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</si>
  <si>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obie ręce, jedna noga opcjonalnie</t>
    </r>
  </si>
  <si>
    <r>
      <t xml:space="preserve">3. Pozice paží: </t>
    </r>
    <r>
      <rPr>
        <sz val="11"/>
        <color theme="1"/>
        <rFont val="Aptos Light"/>
        <family val="2"/>
      </rPr>
      <t>obě paže ohnuté, nižší paže je v kontaktu se spodní obručí a podpírá tělo, vyšší paže se drží na boční straně obruče</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</si>
  <si>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obie ręce zgięte, dolniejsza ręka jest w kontakcie z dolną obręczą i podtrzymuje ciało, górna ręka trzyma się z boku obręczy</t>
    </r>
  </si>
  <si>
    <r>
      <t>4. Pozice nohou:</t>
    </r>
    <r>
      <rPr>
        <sz val="11"/>
        <color theme="1"/>
        <rFont val="Aptos Light"/>
        <family val="2"/>
      </rPr>
      <t xml:space="preserve"> obě nohy plně propnuté rozkročmo, chodidla výše než boky</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</si>
  <si>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w pełni wyprostowane na bokach, stopy wyżej niż biodra</t>
    </r>
  </si>
  <si>
    <r>
      <t xml:space="preserve">5. Pozice těla: </t>
    </r>
    <r>
      <rPr>
        <sz val="11"/>
        <color theme="1"/>
        <rFont val="Aptos Light"/>
        <family val="2"/>
      </rPr>
      <t>tělo je horizontálně a hrudník leží na předloktí/lokti</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</si>
  <si>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ciało jest poziome, klatka piersiowa leży na przedramieniu/łokciu</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</si>
  <si>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jedna ręka</t>
    </r>
  </si>
  <si>
    <r>
      <t xml:space="preserve">3. Pozice paží: </t>
    </r>
    <r>
      <rPr>
        <sz val="11"/>
        <color theme="1"/>
        <rFont val="Aptos Light"/>
        <family val="2"/>
      </rPr>
      <t>jedna ruka drží kruh za zády, druha je ve volitelné fixní pozici bez kontaktů s kruhem</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</si>
  <si>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jedna ręka trzyma obręcz za plecami, druga jest w dowolnej stałej pozycji bez kontaktu z obręczą</t>
    </r>
  </si>
  <si>
    <r>
      <t>4. Pozice nohou:</t>
    </r>
    <r>
      <rPr>
        <sz val="11"/>
        <color theme="1"/>
        <rFont val="Aptos Light"/>
        <family val="2"/>
      </rPr>
      <t xml:space="preserve"> obě nohy plně propnuté rozkročené bez kontaktu s kruhem</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</si>
  <si>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w pełni wyprostowane, rozstawione na boki bez kontaktu z obręczą</t>
    </r>
  </si>
  <si>
    <r>
      <t xml:space="preserve">5. Pozice těla: </t>
    </r>
    <r>
      <rPr>
        <sz val="11"/>
        <color theme="1"/>
        <rFont val="Aptos Light"/>
        <family val="2"/>
      </rPr>
      <t>záda leží na paži za tělem, hrudník je v horizontální pozici</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</si>
  <si>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plecy leżą na ramieniu za ciałem, klatka piersiowa jest w pozycji poziomej</t>
    </r>
  </si>
  <si>
    <r>
      <t>2. Kontaktní body:</t>
    </r>
    <r>
      <rPr>
        <sz val="11"/>
        <color theme="1"/>
        <rFont val="Aptos Light"/>
        <family val="2"/>
      </rPr>
      <t xml:space="preserve"> loket</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</si>
  <si>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łokieć</t>
    </r>
  </si>
  <si>
    <r>
      <t xml:space="preserve">3. Pozice paží: </t>
    </r>
    <r>
      <rPr>
        <sz val="11"/>
        <color theme="1"/>
        <rFont val="Aptos Light"/>
        <family val="2"/>
      </rPr>
      <t>jedna paže ohnutá v kontaktu s kruhem v lokti, druhá paže ve fixní volitelné pozici</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</si>
  <si>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jedno ramię zgięte w kontakcie z obręczą w łokciu, drugie ramię w dowolnej stałej pozycji</t>
    </r>
  </si>
  <si>
    <r>
      <t>4. Pozice nohou:</t>
    </r>
    <r>
      <rPr>
        <sz val="11"/>
        <color theme="1"/>
        <rFont val="Aptos Light"/>
        <family val="2"/>
      </rPr>
      <t xml:space="preserve"> obě nohy plně propnuté rozkročmo, min. jedno chodidlo výše než ramena</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</si>
  <si>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w pełni wyprostowane na bokach, co najmniej jedna stopa wyżej niż ramiona</t>
    </r>
  </si>
  <si>
    <r>
      <t>2. Kontaktní body:</t>
    </r>
    <r>
      <rPr>
        <sz val="11"/>
        <color theme="1"/>
        <rFont val="Aptos Light"/>
        <family val="2"/>
      </rPr>
      <t xml:space="preserve"> obě ruce, jedno rameno, obě nohy</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</si>
  <si>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obie ręce, jedno ramię, obie nogi</t>
    </r>
  </si>
  <si>
    <r>
      <t xml:space="preserve">3. Pozice paží: </t>
    </r>
    <r>
      <rPr>
        <sz val="11"/>
        <color theme="1"/>
        <rFont val="Aptos Light"/>
        <family val="2"/>
      </rPr>
      <t>paže před tělem je ohnutá a drží kruh před sebou, druhá ruka je plně propnutá a drží kruh za zády</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</si>
  <si>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ręka przed ciałem jest zgięta i trzyma obręcz przed sobą, druga ręka jest w pełni wyprostowana i trzyma obręcz za plecami</t>
    </r>
  </si>
  <si>
    <r>
      <t>4. Pozice nohou:</t>
    </r>
    <r>
      <rPr>
        <sz val="11"/>
        <color theme="1"/>
        <rFont val="Aptos Light"/>
        <family val="2"/>
      </rPr>
      <t xml:space="preserve"> obě nohy plně propnuté, u sebe horizontálně s podlahou</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</si>
  <si>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w pełni wyprostowane, blisko siebie, równolegle do podłogi</t>
    </r>
  </si>
  <si>
    <r>
      <t xml:space="preserve">3. Pozice paží: </t>
    </r>
    <r>
      <rPr>
        <sz val="11"/>
        <color theme="1"/>
        <rFont val="Aptos Light"/>
        <family val="2"/>
      </rPr>
      <t>obě paže plně propnuté v kontaktu s kruhem</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</si>
  <si>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obie ręce w pełni wyprostowane w kontakcie z obręczą</t>
    </r>
  </si>
  <si>
    <r>
      <t>4. Pozice nohou:</t>
    </r>
    <r>
      <rPr>
        <sz val="11"/>
        <color theme="1"/>
        <rFont val="Aptos Light"/>
        <family val="2"/>
      </rPr>
      <t xml:space="preserve"> jedna noha plně propnutá, druhá noha ohnutá</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</si>
  <si>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jedna noga w pełni wyprostowana, druga noga zgięta</t>
    </r>
  </si>
  <si>
    <r>
      <t xml:space="preserve">5. Pozice těla: </t>
    </r>
    <r>
      <rPr>
        <sz val="11"/>
        <color theme="1"/>
        <rFont val="Aptos Light"/>
        <family val="2"/>
      </rPr>
      <t>tvář směřuje nahoru, hrudník a propnutá noha je v horizontální pozici</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</si>
  <si>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twarz skierowana w górę, klatka piersiowa i wyprostowana noga są w poziomej pozycji</t>
    </r>
  </si>
  <si>
    <r>
      <t>2. Kontaktní body:</t>
    </r>
    <r>
      <rPr>
        <sz val="11"/>
        <color theme="1"/>
        <rFont val="Aptos Light"/>
        <family val="2"/>
      </rPr>
      <t xml:space="preserve"> bedra </t>
    </r>
  </si>
  <si>
    <r>
      <t>2.</t>
    </r>
    <r>
      <rPr>
        <b/>
        <sz val="7"/>
        <color theme="1"/>
        <rFont val="Times New Roman"/>
        <family val="1"/>
        <charset val="238"/>
      </rPr>
      <t xml:space="preserve">   </t>
    </r>
    <r>
      <rPr>
        <b/>
        <sz val="11"/>
        <color theme="1"/>
        <rFont val="Aptos Light"/>
        <family val="2"/>
      </rPr>
      <t>Punkty kontaktowe:</t>
    </r>
    <r>
      <rPr>
        <sz val="11"/>
        <color theme="1"/>
        <rFont val="Aptos Light"/>
        <family val="2"/>
      </rPr>
      <t xml:space="preserve"> biodra</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</si>
  <si>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dowolna stała pozycja ramion bez kontaktu z obręczą</t>
    </r>
  </si>
  <si>
    <r>
      <t xml:space="preserve"> </t>
    </r>
    <r>
      <rPr>
        <b/>
        <sz val="11"/>
        <color theme="1"/>
        <rFont val="Aptos Light"/>
        <family val="2"/>
      </rPr>
      <t>4. Pozice nohou:</t>
    </r>
    <r>
      <rPr>
        <sz val="11"/>
        <color theme="1"/>
        <rFont val="Aptos Light"/>
        <family val="2"/>
      </rPr>
      <t xml:space="preserve"> obě nohy ohnuté v kolenou, nohy jsou u sebe, chodidla výše než boky</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</si>
  <si>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zgięte w kolanach, nogi są blisko siebie, stopy wyżej niż biodra</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</si>
  <si>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odwrócona, balansująca na biodrach</t>
    </r>
  </si>
  <si>
    <r>
      <t>2. Kontaktní body:</t>
    </r>
    <r>
      <rPr>
        <sz val="11"/>
        <color theme="1"/>
        <rFont val="Aptos Light"/>
        <family val="2"/>
      </rPr>
      <t xml:space="preserve"> bok, tříslo</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</si>
  <si>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bok, pas</t>
    </r>
  </si>
  <si>
    <r>
      <t xml:space="preserve">3. Pozice paží: </t>
    </r>
    <r>
      <rPr>
        <sz val="11"/>
        <color theme="1"/>
        <rFont val="Aptos Light"/>
        <family val="2"/>
      </rPr>
      <t>paže drží protilehlý kotník/chodidlo přední nohy</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</si>
  <si>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ręce trzymają przeciwległy kostkę/chód przedniej nogi</t>
    </r>
  </si>
  <si>
    <r>
      <t xml:space="preserve"> </t>
    </r>
    <r>
      <rPr>
        <b/>
        <sz val="11"/>
        <color theme="1"/>
        <rFont val="Aptos Light"/>
        <family val="2"/>
      </rPr>
      <t>4. Pozice nohou:</t>
    </r>
    <r>
      <rPr>
        <sz val="11"/>
        <color theme="1"/>
        <rFont val="Aptos Light"/>
        <family val="2"/>
      </rPr>
      <t xml:space="preserve"> obě nohy plně propnuté v horizontální pozici</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</si>
  <si>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w pełni wyprostowane w pozycji poziomej</t>
    </r>
  </si>
  <si>
    <r>
      <t xml:space="preserve">5. Rozsah: </t>
    </r>
    <r>
      <rPr>
        <sz val="11"/>
        <color theme="1"/>
        <rFont val="Aptos Light"/>
        <family val="2"/>
      </rPr>
      <t>split min.  180°</t>
    </r>
  </si>
  <si>
    <r>
      <t>5.</t>
    </r>
    <r>
      <rPr>
        <b/>
        <sz val="7"/>
        <color theme="1"/>
        <rFont val="Times New Roman"/>
        <family val="1"/>
        <charset val="238"/>
      </rPr>
      <t xml:space="preserve">   </t>
    </r>
    <r>
      <rPr>
        <b/>
        <sz val="11"/>
        <color theme="1"/>
        <rFont val="Aptos Light"/>
        <family val="2"/>
      </rPr>
      <t xml:space="preserve">Zakres: </t>
    </r>
    <r>
      <rPr>
        <sz val="11"/>
        <color theme="1"/>
        <rFont val="Aptos Light"/>
        <family val="2"/>
      </rPr>
      <t>rozkrok minimum 180°</t>
    </r>
  </si>
  <si>
    <r>
      <t>2. Kontaktní body:</t>
    </r>
    <r>
      <rPr>
        <sz val="11"/>
        <color theme="1"/>
        <rFont val="Aptos Light"/>
        <family val="2"/>
      </rPr>
      <t xml:space="preserve"> chodidla, kolena, ramena, paže, hrudník </t>
    </r>
  </si>
  <si>
    <r>
      <t>2.</t>
    </r>
    <r>
      <rPr>
        <b/>
        <sz val="7"/>
        <color theme="1"/>
        <rFont val="Times New Roman"/>
        <family val="1"/>
        <charset val="238"/>
      </rPr>
      <t xml:space="preserve">   </t>
    </r>
    <r>
      <rPr>
        <b/>
        <sz val="11"/>
        <color theme="1"/>
        <rFont val="Aptos Light"/>
        <family val="2"/>
      </rPr>
      <t>Punkty kontaktowe:</t>
    </r>
    <r>
      <rPr>
        <sz val="11"/>
        <color theme="1"/>
        <rFont val="Aptos Light"/>
        <family val="2"/>
      </rPr>
      <t xml:space="preserve"> stopy, kolana, ramiona, ręce, klatka piersiowa</t>
    </r>
  </si>
  <si>
    <r>
      <t xml:space="preserve">3. Pozice paží: </t>
    </r>
    <r>
      <rPr>
        <sz val="11"/>
        <color theme="1"/>
        <rFont val="Aptos Light"/>
        <family val="2"/>
      </rPr>
      <t>obě paže ve volitelné fixní pozici</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</si>
  <si>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obie ręce w dowolnej stałej pozycji</t>
    </r>
  </si>
  <si>
    <r>
      <t xml:space="preserve"> </t>
    </r>
    <r>
      <rPr>
        <b/>
        <sz val="11"/>
        <color theme="1"/>
        <rFont val="Aptos Light"/>
        <family val="2"/>
      </rPr>
      <t>4. Pozice nohou:</t>
    </r>
    <r>
      <rPr>
        <sz val="11"/>
        <color theme="1"/>
        <rFont val="Aptos Light"/>
        <family val="2"/>
      </rPr>
      <t xml:space="preserve"> obě nohy v zet pozici, špičky chodidel jsou v kontaktu s kruhem</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</si>
  <si>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w pozycji "zet", palce stóp dotykają obręczy</t>
    </r>
  </si>
  <si>
    <r>
      <t xml:space="preserve">5. Pozice těla: </t>
    </r>
    <r>
      <rPr>
        <sz val="11"/>
        <color theme="1"/>
        <rFont val="Aptos Light"/>
        <family val="2"/>
      </rPr>
      <t>invertovaná, a kromě paží a hlavy je vše uvnitř kruhu</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</si>
  <si>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odwrócona, wszystko oprócz ramion i głowy znajduje się wewnątrz obręczy</t>
    </r>
  </si>
  <si>
    <r>
      <t>2. Kontaktní body:</t>
    </r>
    <r>
      <rPr>
        <sz val="11"/>
        <color theme="1"/>
        <rFont val="Aptos Light"/>
        <family val="2"/>
      </rPr>
      <t xml:space="preserve"> krk, ramena, paže, kontakt rukou není povolen</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</si>
  <si>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szyja, ramiona, ręce, kontakt rękami niedozwolony</t>
    </r>
  </si>
  <si>
    <r>
      <t xml:space="preserve"> </t>
    </r>
    <r>
      <rPr>
        <b/>
        <sz val="11"/>
        <color theme="1"/>
        <rFont val="Aptos Light"/>
        <family val="2"/>
      </rPr>
      <t>4. Pozice nohou:</t>
    </r>
    <r>
      <rPr>
        <sz val="11"/>
        <color theme="1"/>
        <rFont val="Aptos Light"/>
        <family val="2"/>
      </rPr>
      <t xml:space="preserve"> obě nohy plně propnuté rozkročmo bez kontaktu s kruhem, chodidla musí být výše než boky</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</si>
  <si>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w pełni wyprostowane na boki bez kontaktu z obręczą, stopy muszą być wyżej niż biodra</t>
    </r>
  </si>
  <si>
    <r>
      <t xml:space="preserve">5. Pozice těla: </t>
    </r>
    <r>
      <rPr>
        <sz val="11"/>
        <color theme="1"/>
        <rFont val="Aptos Light"/>
        <family val="2"/>
      </rPr>
      <t>invertovaná, zarovnaná v jedné linii hlava, trup a boky</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</si>
  <si>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odwrócona, prosta linia od głowy, przez tułów do bioder</t>
    </r>
  </si>
  <si>
    <r>
      <t>2. Kontaktní body:</t>
    </r>
    <r>
      <rPr>
        <sz val="11"/>
        <color theme="1"/>
        <rFont val="Aptos Light"/>
        <family val="2"/>
      </rPr>
      <t xml:space="preserve"> krk, ramena, paže, nohy kontakt rukou není povolen</t>
    </r>
  </si>
  <si>
    <r>
      <t xml:space="preserve">3. Pozice paží: </t>
    </r>
    <r>
      <rPr>
        <sz val="11"/>
        <color theme="1"/>
        <rFont val="Aptos Light"/>
        <family val="2"/>
      </rPr>
      <t>obě paže rozpažené plně propnuté</t>
    </r>
  </si>
  <si>
    <r>
      <t xml:space="preserve"> </t>
    </r>
    <r>
      <rPr>
        <b/>
        <sz val="11"/>
        <color theme="1"/>
        <rFont val="Aptos Light"/>
        <family val="2"/>
      </rPr>
      <t>4. Pozice nohou:</t>
    </r>
    <r>
      <rPr>
        <sz val="11"/>
        <color theme="1"/>
        <rFont val="Aptos Light"/>
        <family val="2"/>
      </rPr>
      <t xml:space="preserve"> obě nohy plně propnuté u sebe, horní obruč je mezi nohama</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</si>
  <si>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w pełni wyprostowane, blisko siebie, górna obręcz jest pomiędzy nogami</t>
    </r>
  </si>
  <si>
    <r>
      <t xml:space="preserve">5. Pozice těla: </t>
    </r>
    <r>
      <rPr>
        <sz val="11"/>
        <color theme="1"/>
        <rFont val="Aptos Light"/>
        <family val="2"/>
      </rPr>
      <t>invertovaná, celé tělo musí být zarovnané v jedné linii</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</si>
  <si>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odwrócona, całe ciało musi być proste w jednej linii</t>
    </r>
  </si>
  <si>
    <r>
      <t>1. Výdrž:</t>
    </r>
    <r>
      <rPr>
        <sz val="11"/>
        <color theme="1"/>
        <rFont val="Aptos Light"/>
        <family val="2"/>
      </rPr>
      <t xml:space="preserve"> 2 sekundy.</t>
    </r>
  </si>
  <si>
    <r>
      <t>1.</t>
    </r>
    <r>
      <rPr>
        <b/>
        <sz val="7"/>
        <color theme="1"/>
        <rFont val="Times New Roman"/>
        <family val="1"/>
        <charset val="238"/>
      </rPr>
      <t xml:space="preserve">  </t>
    </r>
    <r>
      <rPr>
        <b/>
        <sz val="11"/>
        <color theme="1"/>
        <rFont val="Aptos Light"/>
        <family val="2"/>
      </rPr>
      <t xml:space="preserve">Endurance: </t>
    </r>
    <r>
      <rPr>
        <sz val="11"/>
        <color theme="1"/>
        <rFont val="Aptos Light"/>
        <family val="2"/>
      </rPr>
      <t>2 seconds.</t>
    </r>
  </si>
  <si>
    <r>
      <t>1.</t>
    </r>
    <r>
      <rPr>
        <b/>
        <sz val="7"/>
        <color theme="1"/>
        <rFont val="Times New Roman"/>
        <family val="1"/>
        <charset val="238"/>
      </rPr>
      <t xml:space="preserve">  </t>
    </r>
    <r>
      <rPr>
        <b/>
        <sz val="11"/>
        <color theme="1"/>
        <rFont val="Aptos Light"/>
        <family val="2"/>
      </rPr>
      <t xml:space="preserve">Wytrzymałość: </t>
    </r>
    <r>
      <rPr>
        <sz val="11"/>
        <color theme="1"/>
        <rFont val="Aptos Light"/>
        <family val="2"/>
      </rPr>
      <t>2 sekundy.</t>
    </r>
  </si>
  <si>
    <r>
      <t xml:space="preserve">2. Kontaktní body: </t>
    </r>
    <r>
      <rPr>
        <sz val="11"/>
        <color theme="1"/>
        <rFont val="Aptos Light"/>
        <family val="2"/>
      </rPr>
      <t>horní partner je v kontaktu s obručí nohama, bedry, dolní partner pouze rukou.</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</si>
  <si>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Upper partner is in contact with the hoop using legs, hips, lower partner only by hand.</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</si>
  <si>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górny partner jest w kontakcie z obręczą nogami i biodrami, dolny partner tylko ręką.</t>
    </r>
  </si>
  <si>
    <r>
      <t xml:space="preserve">3. Pozice paží: </t>
    </r>
    <r>
      <rPr>
        <sz val="11"/>
        <color theme="1"/>
        <rFont val="Aptos Light"/>
        <family val="2"/>
      </rPr>
      <t>oba partneři mají obě paže plně propnuté.</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</si>
  <si>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Both partners have both arms fully extended.</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</si>
  <si>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obaj partnerzy mają obie ręce w pełni wyprostowane.</t>
    </r>
  </si>
  <si>
    <r>
      <t xml:space="preserve">4. Horní partner: </t>
    </r>
    <r>
      <rPr>
        <sz val="11"/>
        <color theme="1"/>
        <rFont val="Aptos Light"/>
        <family val="2"/>
      </rPr>
      <t>je v invertované pozici ve front splitu s rozsahem min. 160 °, rukou drž stejnou nohu za chodidlo/kotník, druhá ruka drží partnerovu nohu v úrovni holeně.</t>
    </r>
  </si>
  <si>
    <r>
      <t>4.</t>
    </r>
    <r>
      <rPr>
        <b/>
        <sz val="7"/>
        <color theme="1"/>
        <rFont val="Times New Roman"/>
        <family val="1"/>
        <charset val="238"/>
      </rPr>
      <t xml:space="preserve">  </t>
    </r>
    <r>
      <rPr>
        <b/>
        <sz val="11"/>
        <color theme="1"/>
        <rFont val="Aptos Light"/>
        <family val="2"/>
      </rPr>
      <t>Upper partner:</t>
    </r>
    <r>
      <rPr>
        <sz val="11"/>
        <color theme="1"/>
        <rFont val="Aptos Light"/>
        <family val="2"/>
      </rPr>
      <t xml:space="preserve"> is in an inverted position in a front split with a range of at least 160°, holding the same leg by the foot/ankle with one hand, the other hand holding the partner's leg at the calf level.</t>
    </r>
  </si>
  <si>
    <r>
      <t>4.</t>
    </r>
    <r>
      <rPr>
        <b/>
        <sz val="7"/>
        <color theme="1"/>
        <rFont val="Times New Roman"/>
        <family val="1"/>
        <charset val="238"/>
      </rPr>
      <t xml:space="preserve">  </t>
    </r>
    <r>
      <rPr>
        <b/>
        <sz val="11"/>
        <color theme="1"/>
        <rFont val="Aptos Light"/>
        <family val="2"/>
      </rPr>
      <t xml:space="preserve">Górny partner: </t>
    </r>
    <r>
      <rPr>
        <sz val="11"/>
        <color theme="1"/>
        <rFont val="Aptos Light"/>
        <family val="2"/>
      </rPr>
      <t>jest w odwróconej pozycji w rozwidleniu frontalnym z zakresem co najmniej 160°, jedną ręką trzyma tę samą nogę za stopę/kostkę, drugą ręką trzyma nogę partnera na wysokości łydki.</t>
    </r>
  </si>
  <si>
    <r>
      <t xml:space="preserve">5. Dolní partner: </t>
    </r>
    <r>
      <rPr>
        <sz val="11"/>
        <color theme="1"/>
        <rFont val="Aptos Light"/>
        <family val="2"/>
      </rPr>
      <t>je ve vzpřímené pozici ve front splitu s rozsahem min. 160 °, rukou drží protilehlou nohu za chodidlo/kotník, druhou rukou drží dolní obruč.</t>
    </r>
  </si>
  <si>
    <r>
      <t>5.</t>
    </r>
    <r>
      <rPr>
        <b/>
        <sz val="7"/>
        <color theme="1"/>
        <rFont val="Times New Roman"/>
        <family val="1"/>
        <charset val="238"/>
      </rPr>
      <t xml:space="preserve">  </t>
    </r>
    <r>
      <rPr>
        <b/>
        <sz val="11"/>
        <color theme="1"/>
        <rFont val="Aptos Light"/>
        <family val="2"/>
      </rPr>
      <t xml:space="preserve">Lower partner: </t>
    </r>
    <r>
      <rPr>
        <sz val="11"/>
        <color theme="1"/>
        <rFont val="Aptos Light"/>
        <family val="2"/>
      </rPr>
      <t>is in an upright position in a front split with a range of at least 160°, holding the opposite leg by the foot/ankle with one hand, the other hand holding the lower hoop.</t>
    </r>
  </si>
  <si>
    <r>
      <t>5.</t>
    </r>
    <r>
      <rPr>
        <b/>
        <sz val="7"/>
        <color theme="1"/>
        <rFont val="Times New Roman"/>
        <family val="1"/>
        <charset val="238"/>
      </rPr>
      <t xml:space="preserve">  </t>
    </r>
    <r>
      <rPr>
        <b/>
        <sz val="11"/>
        <color theme="1"/>
        <rFont val="Aptos Light"/>
        <family val="2"/>
      </rPr>
      <t xml:space="preserve">Dolny partner: </t>
    </r>
    <r>
      <rPr>
        <sz val="11"/>
        <color theme="1"/>
        <rFont val="Aptos Light"/>
        <family val="2"/>
      </rPr>
      <t>jest w wyprostowanej pozycji w rozwidleniu frontalnym z zakresem co najmniej 160°, jedną ręką trzyma przeciwną nogę za stopę/kostkę, drugą ręką trzyma dolną obręcz.</t>
    </r>
  </si>
  <si>
    <r>
      <t xml:space="preserve">2. Kontaktní body: </t>
    </r>
    <r>
      <rPr>
        <sz val="11"/>
        <color theme="1"/>
        <rFont val="Aptos Light"/>
        <family val="2"/>
      </rPr>
      <t>horní partner je v kontaktu s obručí rukama, dolní partner rukama a boky.</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</si>
  <si>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Upper partner is in contact with the hoop with hands, lower partner with hands and hips.</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</si>
  <si>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górny partner jest w kontakcie z obręczą rękami, dolny partner rękami i biodrami.</t>
    </r>
  </si>
  <si>
    <r>
      <t xml:space="preserve">4. Horní partner: </t>
    </r>
    <r>
      <rPr>
        <sz val="11"/>
        <color theme="1"/>
        <rFont val="Aptos Light"/>
        <family val="2"/>
      </rPr>
      <t xml:space="preserve">ve front splitu min. 180 °, </t>
    </r>
    <r>
      <rPr>
        <sz val="11"/>
        <color rgb="FF000000"/>
        <rFont val="Aptos Light"/>
        <family val="2"/>
      </rPr>
      <t>oběma rukama drží horní obruč, chodidlo přední nohy je zapřené o záda/krk partnera, přední noha je horizontálně se zemí.</t>
    </r>
  </si>
  <si>
    <r>
      <t>4.</t>
    </r>
    <r>
      <rPr>
        <b/>
        <sz val="7"/>
        <color theme="1"/>
        <rFont val="Times New Roman"/>
        <family val="1"/>
        <charset val="238"/>
      </rPr>
      <t xml:space="preserve">  </t>
    </r>
    <r>
      <rPr>
        <b/>
        <sz val="11"/>
        <color theme="1"/>
        <rFont val="Aptos Light"/>
        <family val="2"/>
      </rPr>
      <t xml:space="preserve">Upper partner: </t>
    </r>
    <r>
      <rPr>
        <sz val="11"/>
        <color theme="1"/>
        <rFont val="Aptos Light"/>
        <family val="2"/>
      </rPr>
      <t>in a front split of at least 180°, holding the upper hoop with both hands, the foot of the front leg braced against the partner’s back/neck, front leg horizontal to the ground.</t>
    </r>
  </si>
  <si>
    <r>
      <t>4.</t>
    </r>
    <r>
      <rPr>
        <b/>
        <sz val="7"/>
        <color theme="1"/>
        <rFont val="Times New Roman"/>
        <family val="1"/>
        <charset val="238"/>
      </rPr>
      <t xml:space="preserve">  </t>
    </r>
    <r>
      <rPr>
        <b/>
        <sz val="11"/>
        <color theme="1"/>
        <rFont val="Aptos Light"/>
        <family val="2"/>
      </rPr>
      <t xml:space="preserve">Górny partner: </t>
    </r>
    <r>
      <rPr>
        <sz val="11"/>
        <color theme="1"/>
        <rFont val="Aptos Light"/>
        <family val="2"/>
      </rPr>
      <t>w rozwidleniu frontalnym co najmniej 180°, obiema rękami trzyma górną obręcz, stopa przedniej nogi opiera się o plecy/szyję partnera, przednia noga jest pozioma do ziemi</t>
    </r>
    <r>
      <rPr>
        <b/>
        <sz val="11"/>
        <color theme="1"/>
        <rFont val="Aptos Light"/>
        <family val="2"/>
      </rPr>
      <t>.</t>
    </r>
  </si>
  <si>
    <r>
      <t xml:space="preserve">5. Dolní partner: </t>
    </r>
    <r>
      <rPr>
        <sz val="11"/>
        <color theme="1"/>
        <rFont val="Aptos Light"/>
        <family val="2"/>
      </rPr>
      <t>v pozici ptáčka, nohy výše než dolní obruč.</t>
    </r>
  </si>
  <si>
    <r>
      <t>5.</t>
    </r>
    <r>
      <rPr>
        <b/>
        <sz val="7"/>
        <color theme="1"/>
        <rFont val="Times New Roman"/>
        <family val="1"/>
        <charset val="238"/>
      </rPr>
      <t xml:space="preserve">  </t>
    </r>
    <r>
      <rPr>
        <b/>
        <sz val="11"/>
        <color theme="1"/>
        <rFont val="Aptos Light"/>
        <family val="2"/>
      </rPr>
      <t xml:space="preserve">Lower partner: </t>
    </r>
    <r>
      <rPr>
        <sz val="11"/>
        <color theme="1"/>
        <rFont val="Aptos Light"/>
        <family val="2"/>
      </rPr>
      <t>in a bird-like position, legs higher than the lower hoop.</t>
    </r>
  </si>
  <si>
    <r>
      <t>5.</t>
    </r>
    <r>
      <rPr>
        <b/>
        <sz val="7"/>
        <color theme="1"/>
        <rFont val="Times New Roman"/>
        <family val="1"/>
        <charset val="238"/>
      </rPr>
      <t xml:space="preserve">  </t>
    </r>
    <r>
      <rPr>
        <b/>
        <sz val="11"/>
        <color theme="1"/>
        <rFont val="Aptos Light"/>
        <family val="2"/>
      </rPr>
      <t xml:space="preserve">Dolny partner: </t>
    </r>
    <r>
      <rPr>
        <sz val="11"/>
        <color theme="1"/>
        <rFont val="Aptos Light"/>
        <family val="2"/>
      </rPr>
      <t>w pozycji ptaka, nogi wyżej niż dolna obręcz</t>
    </r>
    <r>
      <rPr>
        <b/>
        <sz val="11"/>
        <color theme="1"/>
        <rFont val="Aptos Light"/>
        <family val="2"/>
      </rPr>
      <t>.</t>
    </r>
  </si>
  <si>
    <r>
      <t>2. Kontaktní body:</t>
    </r>
    <r>
      <rPr>
        <sz val="11"/>
        <color theme="1"/>
        <rFont val="Aptos Light"/>
        <family val="2"/>
      </rPr>
      <t xml:space="preserve"> horní partner nohy, hýždí, dolní partner obě ruce a chodidlo.</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</si>
  <si>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Upper partner legs, buttocks, lower partner both hands and foot.</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</si>
  <si>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górny partner nogi, pośladki, dolny partner obie ręce i stopa.</t>
    </r>
  </si>
  <si>
    <r>
      <t xml:space="preserve">3. Pozice paží: </t>
    </r>
    <r>
      <rPr>
        <sz val="11"/>
        <color theme="1"/>
        <rFont val="Aptos Light"/>
        <family val="2"/>
      </rPr>
      <t>horní partner má paže plně propnuté a drží partnera za kotník zadní nohy, dolní partner může mít paže ohnuté a drží se horní obruče.</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</si>
  <si>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Upper partner has arms fully extended holding partner by the ankle of the back leg, lower partner may have bent arms holding the upper hoop.</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</si>
  <si>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górny partner ma ręce w pełni wyprostowane i trzyma partnera za kostkę tylnej nogi, dolny partner może mieć zgięte ręce i trzyma się górnej obręczy.</t>
    </r>
  </si>
  <si>
    <r>
      <t xml:space="preserve">4. Horní partner: </t>
    </r>
    <r>
      <rPr>
        <sz val="11"/>
        <color theme="1"/>
        <rFont val="Aptos Light"/>
        <family val="2"/>
      </rPr>
      <t>má rozkročmo nohy plně propnuté (výjimka chodidel) a je v invertované pozici.</t>
    </r>
  </si>
  <si>
    <r>
      <t>4.</t>
    </r>
    <r>
      <rPr>
        <b/>
        <sz val="7"/>
        <color theme="1"/>
        <rFont val="Times New Roman"/>
        <family val="1"/>
        <charset val="238"/>
      </rPr>
      <t xml:space="preserve">  </t>
    </r>
    <r>
      <rPr>
        <b/>
        <sz val="11"/>
        <color theme="1"/>
        <rFont val="Aptos Light"/>
        <family val="2"/>
      </rPr>
      <t xml:space="preserve">Upper partner: </t>
    </r>
    <r>
      <rPr>
        <sz val="11"/>
        <color theme="1"/>
        <rFont val="Aptos Light"/>
        <family val="2"/>
      </rPr>
      <t>has legs fully extended (except feet) in an inverted position.</t>
    </r>
  </si>
  <si>
    <r>
      <t>4.</t>
    </r>
    <r>
      <rPr>
        <b/>
        <sz val="7"/>
        <color theme="1"/>
        <rFont val="Times New Roman"/>
        <family val="1"/>
        <charset val="238"/>
      </rPr>
      <t xml:space="preserve">  </t>
    </r>
    <r>
      <rPr>
        <b/>
        <sz val="11"/>
        <color theme="1"/>
        <rFont val="Aptos Light"/>
        <family val="2"/>
      </rPr>
      <t xml:space="preserve">Górny partner: </t>
    </r>
    <r>
      <rPr>
        <sz val="11"/>
        <color theme="1"/>
        <rFont val="Aptos Light"/>
        <family val="2"/>
      </rPr>
      <t>ma nogi w pełni wyprostowane (z wyjątkiem stóp) i jest w odwróconej pozycji.</t>
    </r>
  </si>
  <si>
    <r>
      <t>5. Dolní partner:</t>
    </r>
    <r>
      <rPr>
        <sz val="11"/>
        <color theme="1"/>
        <rFont val="Aptos Light"/>
        <family val="2"/>
      </rPr>
      <t xml:space="preserve"> vzpřímená pozice ve front splitu s rozsahem min. 160 °.</t>
    </r>
  </si>
  <si>
    <r>
      <t>5.</t>
    </r>
    <r>
      <rPr>
        <b/>
        <sz val="7"/>
        <color theme="1"/>
        <rFont val="Times New Roman"/>
        <family val="1"/>
        <charset val="238"/>
      </rPr>
      <t xml:space="preserve">  </t>
    </r>
    <r>
      <rPr>
        <b/>
        <sz val="11"/>
        <color theme="1"/>
        <rFont val="Aptos Light"/>
        <family val="2"/>
      </rPr>
      <t xml:space="preserve">Lower partner: </t>
    </r>
    <r>
      <rPr>
        <sz val="11"/>
        <color theme="1"/>
        <rFont val="Aptos Light"/>
        <family val="2"/>
      </rPr>
      <t>upright position in a front split with a range of at least 160°.</t>
    </r>
  </si>
  <si>
    <r>
      <t>5.</t>
    </r>
    <r>
      <rPr>
        <b/>
        <sz val="7"/>
        <color theme="1"/>
        <rFont val="Times New Roman"/>
        <family val="1"/>
        <charset val="238"/>
      </rPr>
      <t xml:space="preserve">  </t>
    </r>
    <r>
      <rPr>
        <b/>
        <sz val="11"/>
        <color theme="1"/>
        <rFont val="Aptos Light"/>
        <family val="2"/>
      </rPr>
      <t xml:space="preserve">Dolny partner: </t>
    </r>
    <r>
      <rPr>
        <sz val="11"/>
        <color theme="1"/>
        <rFont val="Aptos Light"/>
        <family val="2"/>
      </rPr>
      <t>w wyprostowanej pozycji w rozwidleniu frontalnym z zakresem co najmniej 160°.</t>
    </r>
  </si>
  <si>
    <r>
      <t>2. Kontaktní body:</t>
    </r>
    <r>
      <rPr>
        <sz val="11"/>
        <color theme="1"/>
        <rFont val="Aptos Light"/>
        <family val="2"/>
      </rPr>
      <t xml:space="preserve"> horní partner je v kontaktu s obručí/smyčky za kotník, obě ruce, dolní partner pod koleny na dolní obruči.</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</si>
  <si>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Upper partner is in contact with the hoop/loops by the ankle, both hands, lower partner under the knees on the lower hoop.</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</si>
  <si>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górny partner jest w kontakcie z obręczą/smyczkami za kostką, obie ręce, dolny partner pod kolanami na dolnej obręczy.</t>
    </r>
  </si>
  <si>
    <r>
      <t xml:space="preserve">3. Pozice paží: </t>
    </r>
    <r>
      <rPr>
        <sz val="11"/>
        <color theme="1"/>
        <rFont val="Aptos Light"/>
        <family val="2"/>
      </rPr>
      <t>horní partner má paže plně propnuté, dolní partner má paže plně propnuté a</t>
    </r>
    <r>
      <rPr>
        <sz val="11"/>
        <color rgb="FF000000"/>
        <rFont val="Aptos Light"/>
        <family val="2"/>
      </rPr>
      <t xml:space="preserve"> drží chodidlo zadní nohy partnera. </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</si>
  <si>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Upper partner has arms fully extended, lower partner has arms fully extended and is holding the back foot of the partner.</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</si>
  <si>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górny partner ma ręce w pełni wyprostowane, dolny partner ma ręce w pełni wyprostowane i trzyma stopę tylnej nogi partnera.</t>
    </r>
  </si>
  <si>
    <r>
      <t xml:space="preserve">4. Horní partner: </t>
    </r>
    <r>
      <rPr>
        <sz val="11"/>
        <color theme="1"/>
        <rFont val="Aptos Light"/>
        <family val="2"/>
      </rPr>
      <t>je v pozici front splitu min 160 °.</t>
    </r>
  </si>
  <si>
    <r>
      <t>4.</t>
    </r>
    <r>
      <rPr>
        <b/>
        <sz val="7"/>
        <color theme="1"/>
        <rFont val="Times New Roman"/>
        <family val="1"/>
        <charset val="238"/>
      </rPr>
      <t xml:space="preserve">  </t>
    </r>
    <r>
      <rPr>
        <b/>
        <sz val="11"/>
        <color theme="1"/>
        <rFont val="Aptos Light"/>
        <family val="2"/>
      </rPr>
      <t xml:space="preserve">Upper partner: </t>
    </r>
    <r>
      <rPr>
        <sz val="11"/>
        <color theme="1"/>
        <rFont val="Aptos Light"/>
        <family val="2"/>
      </rPr>
      <t>is in a front split position with a minimum of 160°.</t>
    </r>
  </si>
  <si>
    <r>
      <t>4.</t>
    </r>
    <r>
      <rPr>
        <b/>
        <sz val="7"/>
        <color theme="1"/>
        <rFont val="Times New Roman"/>
        <family val="1"/>
        <charset val="238"/>
      </rPr>
      <t xml:space="preserve">  </t>
    </r>
    <r>
      <rPr>
        <b/>
        <sz val="11"/>
        <color theme="1"/>
        <rFont val="Aptos Light"/>
        <family val="2"/>
      </rPr>
      <t xml:space="preserve">Górny partner: </t>
    </r>
    <r>
      <rPr>
        <sz val="11"/>
        <color theme="1"/>
        <rFont val="Aptos Light"/>
        <family val="2"/>
      </rPr>
      <t>jest w pozycji rozwidlenia frontalnego co najmniej 160°.</t>
    </r>
  </si>
  <si>
    <r>
      <t xml:space="preserve">5. Dolní partner: </t>
    </r>
    <r>
      <rPr>
        <sz val="11"/>
        <color theme="1"/>
        <rFont val="Aptos Light"/>
        <family val="2"/>
      </rPr>
      <t>visi pod koleny na dolní obruči a přitahuje se k noze partnera.</t>
    </r>
  </si>
  <si>
    <r>
      <t>5.</t>
    </r>
    <r>
      <rPr>
        <b/>
        <sz val="7"/>
        <color theme="1"/>
        <rFont val="Times New Roman"/>
        <family val="1"/>
        <charset val="238"/>
      </rPr>
      <t xml:space="preserve">  </t>
    </r>
    <r>
      <rPr>
        <b/>
        <sz val="11"/>
        <color theme="1"/>
        <rFont val="Aptos Light"/>
        <family val="2"/>
      </rPr>
      <t xml:space="preserve">Lower partner: </t>
    </r>
    <r>
      <rPr>
        <sz val="11"/>
        <color theme="1"/>
        <rFont val="Aptos Light"/>
        <family val="2"/>
      </rPr>
      <t>hangs under the knees on the lower hoop and pulls towards the partner’s leg.</t>
    </r>
  </si>
  <si>
    <r>
      <t>5.</t>
    </r>
    <r>
      <rPr>
        <b/>
        <sz val="7"/>
        <color theme="1"/>
        <rFont val="Times New Roman"/>
        <family val="1"/>
        <charset val="238"/>
      </rPr>
      <t xml:space="preserve">  </t>
    </r>
    <r>
      <rPr>
        <b/>
        <sz val="11"/>
        <color theme="1"/>
        <rFont val="Aptos Light"/>
        <family val="2"/>
      </rPr>
      <t xml:space="preserve">Dolny partner: </t>
    </r>
    <r>
      <rPr>
        <sz val="11"/>
        <color theme="1"/>
        <rFont val="Aptos Light"/>
        <family val="2"/>
      </rPr>
      <t>wisi pod kolanami na dolnej obręczy i zbliża się do nogi partnera.</t>
    </r>
  </si>
  <si>
    <r>
      <t>2. Kontaktní body:</t>
    </r>
    <r>
      <rPr>
        <sz val="11"/>
        <color theme="1"/>
        <rFont val="Aptos Light"/>
        <family val="2"/>
      </rPr>
      <t xml:space="preserve"> pouze horní partner je v kontaktu s obručí v oblasti beder, hýždě (volitelně), jedno chodidlo, pata volitelně.</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</si>
  <si>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Only upper partner is in contact with the hoop at the hips, buttocks (optionally), one foot, heel optionally.</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</si>
  <si>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tylko górny partner jest w kontakcie z obręczą w obszarze bioder, pośladków (opcjonalnie), jedno stopa, pięta opcjonalnie.</t>
    </r>
  </si>
  <si>
    <r>
      <t xml:space="preserve">3. Pozice paží: </t>
    </r>
    <r>
      <rPr>
        <sz val="11"/>
        <color theme="1"/>
        <rFont val="Aptos Light"/>
        <family val="2"/>
      </rPr>
      <t>horní partner nemusí mít paže plně propnuté, dolní partner má obě paže plně propnuté, jedna drží dolní obruč, druhá drží přední nohu za kotník/chodidlo.</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</si>
  <si>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Upper partner may not have arms fully extended, lower partner has both arms fully extended, one holding the lower hoop, the other holding the front leg by the ankle/foot.</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</si>
  <si>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górny partner może nie mieć w pełni wyprostowanych rąk, dolny partner ma obie ręce w pełni wyprostowane, jedna trzyma dolną obręcz, druga trzyma przednią nogę za kostkę/stopę.</t>
    </r>
  </si>
  <si>
    <r>
      <t xml:space="preserve">4. Horní partner: </t>
    </r>
    <r>
      <rPr>
        <sz val="11"/>
        <color theme="1"/>
        <rFont val="Aptos Light"/>
        <family val="2"/>
      </rPr>
      <t>v pozici Ring s min. 160 ° ve front split a drží partnera jednou rukou za kotník/chodidlo, druhou rukou drží svůj kotník/chodidlo.</t>
    </r>
  </si>
  <si>
    <r>
      <t>4.</t>
    </r>
    <r>
      <rPr>
        <b/>
        <sz val="7"/>
        <color theme="1"/>
        <rFont val="Times New Roman"/>
        <family val="1"/>
        <charset val="238"/>
      </rPr>
      <t xml:space="preserve">  </t>
    </r>
    <r>
      <rPr>
        <b/>
        <sz val="11"/>
        <color theme="1"/>
        <rFont val="Aptos Light"/>
        <family val="2"/>
      </rPr>
      <t xml:space="preserve">Upper partner: </t>
    </r>
    <r>
      <rPr>
        <sz val="11"/>
        <color theme="1"/>
        <rFont val="Aptos Light"/>
        <family val="2"/>
      </rPr>
      <t>in a Ring position with at least 160° in front split and holding partner by the ankle/foot with one hand, the other hand holding own ankle/foot.</t>
    </r>
  </si>
  <si>
    <r>
      <t>4.</t>
    </r>
    <r>
      <rPr>
        <b/>
        <sz val="7"/>
        <color theme="1"/>
        <rFont val="Times New Roman"/>
        <family val="1"/>
        <charset val="238"/>
      </rPr>
      <t xml:space="preserve">  </t>
    </r>
    <r>
      <rPr>
        <b/>
        <sz val="11"/>
        <color theme="1"/>
        <rFont val="Aptos Light"/>
        <family val="2"/>
      </rPr>
      <t xml:space="preserve">Górny partner: </t>
    </r>
    <r>
      <rPr>
        <sz val="11"/>
        <color theme="1"/>
        <rFont val="Aptos Light"/>
        <family val="2"/>
      </rPr>
      <t>w pozycji Ring z co najmniej 160° w rozwidleniu frontalnym i trzyma partnera jedną ręką za kostkę/stopę, drugą ręką trzyma własną kostkę/stopę.</t>
    </r>
  </si>
  <si>
    <r>
      <t xml:space="preserve">5. Dolní partner: </t>
    </r>
    <r>
      <rPr>
        <sz val="11"/>
        <color theme="1"/>
        <rFont val="Aptos Light"/>
        <family val="2"/>
      </rPr>
      <t>je v pozici front split min. 160 ° ve vzpřímené poloze těla, v kontaktu s obručí je jedna ruka.</t>
    </r>
  </si>
  <si>
    <r>
      <t>5.</t>
    </r>
    <r>
      <rPr>
        <b/>
        <sz val="7"/>
        <color theme="1"/>
        <rFont val="Times New Roman"/>
        <family val="1"/>
        <charset val="238"/>
      </rPr>
      <t xml:space="preserve">  </t>
    </r>
    <r>
      <rPr>
        <b/>
        <sz val="11"/>
        <color theme="1"/>
        <rFont val="Aptos Light"/>
        <family val="2"/>
      </rPr>
      <t xml:space="preserve">Lower partner: </t>
    </r>
    <r>
      <rPr>
        <sz val="11"/>
        <color theme="1"/>
        <rFont val="Aptos Light"/>
        <family val="2"/>
      </rPr>
      <t>is in a front split position with a minimum of 160° in an upright body position, one hand in contact with the hoop.</t>
    </r>
  </si>
  <si>
    <r>
      <t>5.</t>
    </r>
    <r>
      <rPr>
        <b/>
        <sz val="7"/>
        <color theme="1"/>
        <rFont val="Times New Roman"/>
        <family val="1"/>
        <charset val="238"/>
      </rPr>
      <t xml:space="preserve">  </t>
    </r>
    <r>
      <rPr>
        <b/>
        <sz val="11"/>
        <color theme="1"/>
        <rFont val="Aptos Light"/>
        <family val="2"/>
      </rPr>
      <t xml:space="preserve">Dolny partner: </t>
    </r>
    <r>
      <rPr>
        <sz val="11"/>
        <color theme="1"/>
        <rFont val="Aptos Light"/>
        <family val="2"/>
      </rPr>
      <t>jest w pozycji rozwidlenia frontalnego co najmniej 160° w wyprostowanej pozycji ciała, w kontakcie z obręczą jest jedna ręka.</t>
    </r>
  </si>
  <si>
    <r>
      <t>1.</t>
    </r>
    <r>
      <rPr>
        <b/>
        <sz val="7"/>
        <color theme="1"/>
        <rFont val="Times New Roman"/>
        <family val="1"/>
        <charset val="238"/>
      </rPr>
      <t xml:space="preserve">   </t>
    </r>
    <r>
      <rPr>
        <b/>
        <sz val="11"/>
        <color theme="1"/>
        <rFont val="Aptos Light"/>
        <family val="2"/>
      </rPr>
      <t xml:space="preserve">Endurance: </t>
    </r>
    <r>
      <rPr>
        <sz val="11"/>
        <color theme="1"/>
        <rFont val="Aptos Light"/>
        <family val="2"/>
      </rPr>
      <t>2 seconds.</t>
    </r>
  </si>
  <si>
    <r>
      <t xml:space="preserve">2. Kontaktní body: </t>
    </r>
    <r>
      <rPr>
        <sz val="11"/>
        <color theme="1"/>
        <rFont val="Aptos Light"/>
        <family val="2"/>
      </rPr>
      <t>pouze horní partner je v kontaktu s obručí pod koleny a jednou rukou.</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</si>
  <si>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Only the upper partner is in contact with the hoop under the knees and with one hand.</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</si>
  <si>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tylko górny partner jest w kontakcie z obręczą pod kolanami i jedną ręką.</t>
    </r>
  </si>
  <si>
    <r>
      <t xml:space="preserve">3. Pozice paží: </t>
    </r>
    <r>
      <rPr>
        <sz val="11"/>
        <color theme="1"/>
        <rFont val="Aptos Light"/>
        <family val="2"/>
      </rPr>
      <t>horní partner má obě paže plně propnuté, jedna paže drží partnera, druhá se odtlačuje od dolní obruče, dolní partner nemusí mít paže plně propnuté a drží se partnera za ruku/zápěstí.</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</si>
  <si>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The upper partner has both arms fully extended, one arm holding the partner, the other pushing off from the lower hoop; the lower partner may not have arms fully extended and holds the partner by the hand/wrist.</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</si>
  <si>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górny partner ma obie ręce w pełni wyprostowane, jedna ręka trzyma partnera, druga odpycha się od dolnej obręczy, dolny partner może nie mieć w pełni wyprostowanych rąk i trzyma się partnera za rękę/nadgarstek.</t>
    </r>
  </si>
  <si>
    <r>
      <t xml:space="preserve">4. Horní partner: </t>
    </r>
    <r>
      <rPr>
        <sz val="11"/>
        <color theme="1"/>
        <rFont val="Aptos Light"/>
        <family val="2"/>
      </rPr>
      <t>je v invertované pozici, visící pod koleny.</t>
    </r>
  </si>
  <si>
    <r>
      <t>4.</t>
    </r>
    <r>
      <rPr>
        <b/>
        <sz val="7"/>
        <color theme="1"/>
        <rFont val="Times New Roman"/>
        <family val="1"/>
        <charset val="238"/>
      </rPr>
      <t xml:space="preserve">   </t>
    </r>
    <r>
      <rPr>
        <b/>
        <sz val="11"/>
        <color theme="1"/>
        <rFont val="Aptos Light"/>
        <family val="2"/>
      </rPr>
      <t xml:space="preserve">Upper partner: </t>
    </r>
    <r>
      <rPr>
        <sz val="11"/>
        <color theme="1"/>
        <rFont val="Aptos Light"/>
        <family val="2"/>
      </rPr>
      <t>is in an inverted position, hanging under the knees.</t>
    </r>
  </si>
  <si>
    <r>
      <t>4.</t>
    </r>
    <r>
      <rPr>
        <b/>
        <sz val="7"/>
        <color theme="1"/>
        <rFont val="Times New Roman"/>
        <family val="1"/>
        <charset val="238"/>
      </rPr>
      <t xml:space="preserve">  </t>
    </r>
    <r>
      <rPr>
        <b/>
        <sz val="11"/>
        <color theme="1"/>
        <rFont val="Aptos Light"/>
        <family val="2"/>
      </rPr>
      <t xml:space="preserve">Górny partner: </t>
    </r>
    <r>
      <rPr>
        <sz val="11"/>
        <color theme="1"/>
        <rFont val="Aptos Light"/>
        <family val="2"/>
      </rPr>
      <t>jest w odwróconej pozycji, wiszący pod kolanami.</t>
    </r>
  </si>
  <si>
    <r>
      <t xml:space="preserve">5. Dolní partner: </t>
    </r>
    <r>
      <rPr>
        <sz val="11"/>
        <color theme="1"/>
        <rFont val="Aptos Light"/>
        <family val="2"/>
      </rPr>
      <t>je v invertované pozici, není v kontaktu s obručí.</t>
    </r>
  </si>
  <si>
    <r>
      <t>5.</t>
    </r>
    <r>
      <rPr>
        <b/>
        <sz val="7"/>
        <color theme="1"/>
        <rFont val="Times New Roman"/>
        <family val="1"/>
        <charset val="238"/>
      </rPr>
      <t xml:space="preserve">   </t>
    </r>
    <r>
      <rPr>
        <b/>
        <sz val="11"/>
        <color theme="1"/>
        <rFont val="Aptos Light"/>
        <family val="2"/>
      </rPr>
      <t xml:space="preserve">Lower partner: </t>
    </r>
    <r>
      <rPr>
        <sz val="11"/>
        <color theme="1"/>
        <rFont val="Aptos Light"/>
        <family val="2"/>
      </rPr>
      <t>is in an inverted position, not in contact with the hoop.</t>
    </r>
  </si>
  <si>
    <r>
      <t>5.</t>
    </r>
    <r>
      <rPr>
        <b/>
        <sz val="7"/>
        <color theme="1"/>
        <rFont val="Times New Roman"/>
        <family val="1"/>
        <charset val="238"/>
      </rPr>
      <t xml:space="preserve">  </t>
    </r>
    <r>
      <rPr>
        <b/>
        <sz val="11"/>
        <color theme="1"/>
        <rFont val="Aptos Light"/>
        <family val="2"/>
      </rPr>
      <t xml:space="preserve">Dolny partner: </t>
    </r>
    <r>
      <rPr>
        <sz val="11"/>
        <color theme="1"/>
        <rFont val="Aptos Light"/>
        <family val="2"/>
      </rPr>
      <t>jest w odwróconej pozycji, nie jest w kontakcie z obręczą.</t>
    </r>
  </si>
  <si>
    <r>
      <t xml:space="preserve">2. Kontaktní body: </t>
    </r>
    <r>
      <rPr>
        <sz val="11"/>
        <color theme="1"/>
        <rFont val="Aptos Light"/>
        <family val="2"/>
      </rPr>
      <t>pouze horní partner je v kontaktu s obručí pod koleny.</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</si>
  <si>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Only the upper partner is in contact with the hoop under the knees.</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</si>
  <si>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tylko górny partner jest w kontakcie z obręczą pod kolanami.</t>
    </r>
  </si>
  <si>
    <r>
      <t xml:space="preserve">3. Pozice paží: </t>
    </r>
    <r>
      <rPr>
        <sz val="11"/>
        <color theme="1"/>
        <rFont val="Aptos Light"/>
        <family val="2"/>
      </rPr>
      <t>oba partneři mají paže ve volitelné fixní pozici bez kontaktů s obručí.</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</si>
  <si>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Both partners have arms in an optional fixed position without contact with the hoop.</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</si>
  <si>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obaj partnerzy mają ręce w opcjonalnej, stałej pozycji bez kontaktu z obręczą.</t>
    </r>
  </si>
  <si>
    <r>
      <t xml:space="preserve">4. Horní partner: </t>
    </r>
    <r>
      <rPr>
        <sz val="11"/>
        <color theme="1"/>
        <rFont val="Aptos Light"/>
        <family val="2"/>
      </rPr>
      <t>je v invertované pozici, visící pod koleny, drží partnera ve fixní pozici za chodidla.</t>
    </r>
  </si>
  <si>
    <r>
      <t>4.</t>
    </r>
    <r>
      <rPr>
        <b/>
        <sz val="7"/>
        <color theme="1"/>
        <rFont val="Times New Roman"/>
        <family val="1"/>
        <charset val="238"/>
      </rPr>
      <t xml:space="preserve">   </t>
    </r>
    <r>
      <rPr>
        <b/>
        <sz val="11"/>
        <color theme="1"/>
        <rFont val="Aptos Light"/>
        <family val="2"/>
      </rPr>
      <t xml:space="preserve">Upper partner: </t>
    </r>
    <r>
      <rPr>
        <sz val="11"/>
        <color theme="1"/>
        <rFont val="Aptos Light"/>
        <family val="2"/>
      </rPr>
      <t>is in an inverted position, hanging under the knees, holding the partner in a fixed position by the feet.</t>
    </r>
  </si>
  <si>
    <r>
      <t>4.</t>
    </r>
    <r>
      <rPr>
        <b/>
        <sz val="7"/>
        <color theme="1"/>
        <rFont val="Times New Roman"/>
        <family val="1"/>
        <charset val="238"/>
      </rPr>
      <t xml:space="preserve">  </t>
    </r>
    <r>
      <rPr>
        <b/>
        <sz val="11"/>
        <color theme="1"/>
        <rFont val="Aptos Light"/>
        <family val="2"/>
      </rPr>
      <t xml:space="preserve">Górny partner: </t>
    </r>
    <r>
      <rPr>
        <sz val="11"/>
        <color theme="1"/>
        <rFont val="Aptos Light"/>
        <family val="2"/>
      </rPr>
      <t>jest w odwróconej pozycji, wiszący pod kolanami, trzyma partnera w stałej pozycji za stopy</t>
    </r>
    <r>
      <rPr>
        <b/>
        <sz val="11"/>
        <color theme="1"/>
        <rFont val="Aptos Light"/>
        <family val="2"/>
      </rPr>
      <t>.</t>
    </r>
  </si>
  <si>
    <r>
      <t xml:space="preserve">5. Dolní partner: </t>
    </r>
    <r>
      <rPr>
        <sz val="11"/>
        <color theme="1"/>
        <rFont val="Aptos Light"/>
        <family val="2"/>
      </rPr>
      <t>je v invertované pozici, visící za chodidla horního partnera, nohy má plně propnuté, není v kontaktu s obručí.</t>
    </r>
  </si>
  <si>
    <r>
      <t>5.</t>
    </r>
    <r>
      <rPr>
        <b/>
        <sz val="7"/>
        <color theme="1"/>
        <rFont val="Times New Roman"/>
        <family val="1"/>
        <charset val="238"/>
      </rPr>
      <t xml:space="preserve">   </t>
    </r>
    <r>
      <rPr>
        <b/>
        <sz val="11"/>
        <color theme="1"/>
        <rFont val="Aptos Light"/>
        <family val="2"/>
      </rPr>
      <t xml:space="preserve">Lower partner: </t>
    </r>
    <r>
      <rPr>
        <sz val="11"/>
        <color theme="1"/>
        <rFont val="Aptos Light"/>
        <family val="2"/>
      </rPr>
      <t>is in an inverted position, hanging by the feet of the upper partner, legs fully extended, not in contact with the hoop.</t>
    </r>
  </si>
  <si>
    <r>
      <t>5.</t>
    </r>
    <r>
      <rPr>
        <b/>
        <sz val="7"/>
        <color theme="1"/>
        <rFont val="Times New Roman"/>
        <family val="1"/>
        <charset val="238"/>
      </rPr>
      <t xml:space="preserve">  </t>
    </r>
    <r>
      <rPr>
        <b/>
        <sz val="11"/>
        <color theme="1"/>
        <rFont val="Aptos Light"/>
        <family val="2"/>
      </rPr>
      <t xml:space="preserve">Dolny partner: </t>
    </r>
    <r>
      <rPr>
        <sz val="11"/>
        <color theme="1"/>
        <rFont val="Aptos Light"/>
        <family val="2"/>
      </rPr>
      <t>jest w odwróconej pozycji, wiszący za stopy górnego partnera, nogi ma w pełni wyprostowane, nie jest w kontakcie z obręczą.</t>
    </r>
  </si>
  <si>
    <r>
      <t xml:space="preserve">2. Kontaktní body: </t>
    </r>
    <r>
      <rPr>
        <sz val="11"/>
        <color theme="1"/>
        <rFont val="Aptos Light"/>
        <family val="2"/>
      </rPr>
      <t>pouze horní partner je v kontaktu s obručí pod koleny a rukama.</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</si>
  <si>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Only the upper partner is in contact with the hoop under the knees and with hands.</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</si>
  <si>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tylko górny partner jest w kontakcie z obręczą pod kolanami i rękami.</t>
    </r>
  </si>
  <si>
    <r>
      <t xml:space="preserve">3. Pozice paží: </t>
    </r>
    <r>
      <rPr>
        <sz val="11"/>
        <color theme="1"/>
        <rFont val="Aptos Light"/>
        <family val="2"/>
      </rPr>
      <t>horní partner má obě paže plně propnuté na max. šířku ramen, dolní partner má paže ve volitelné fixní pozici bez kontaktů s obručí.</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</si>
  <si>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The upper partner has both arms fully extended to the maximum shoulder width; the lower partner has arms in an optional fixed position without contact with the hoop.</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</si>
  <si>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górny partner ma obie ręce w pełni wyprostowane na maksymalną szerokość ramion, dolny partner ma ręce w opcjonalnej, stałej pozycji bez kontaktu z obręczą.</t>
    </r>
  </si>
  <si>
    <r>
      <t xml:space="preserve">4. Horní partner: </t>
    </r>
    <r>
      <rPr>
        <sz val="11"/>
        <color theme="1"/>
        <rFont val="Aptos Light"/>
        <family val="2"/>
      </rPr>
      <t>je v invertované pozici, visící pod koleny, pažemi odtlačuje obruč od sebe.</t>
    </r>
  </si>
  <si>
    <r>
      <t>4.</t>
    </r>
    <r>
      <rPr>
        <b/>
        <sz val="7"/>
        <color theme="1"/>
        <rFont val="Times New Roman"/>
        <family val="1"/>
        <charset val="238"/>
      </rPr>
      <t xml:space="preserve">   </t>
    </r>
    <r>
      <rPr>
        <b/>
        <sz val="11"/>
        <color theme="1"/>
        <rFont val="Aptos Light"/>
        <family val="2"/>
      </rPr>
      <t xml:space="preserve">Upper partner: </t>
    </r>
    <r>
      <rPr>
        <sz val="11"/>
        <color theme="1"/>
        <rFont val="Aptos Light"/>
        <family val="2"/>
      </rPr>
      <t>is in an inverted position, hanging under the knees, pushing the hoop away with arms.</t>
    </r>
  </si>
  <si>
    <r>
      <t>4.</t>
    </r>
    <r>
      <rPr>
        <b/>
        <sz val="7"/>
        <color theme="1"/>
        <rFont val="Times New Roman"/>
        <family val="1"/>
        <charset val="238"/>
      </rPr>
      <t xml:space="preserve">  </t>
    </r>
    <r>
      <rPr>
        <b/>
        <sz val="11"/>
        <color theme="1"/>
        <rFont val="Aptos Light"/>
        <family val="2"/>
      </rPr>
      <t xml:space="preserve">Górny partner: </t>
    </r>
    <r>
      <rPr>
        <sz val="11"/>
        <color theme="1"/>
        <rFont val="Aptos Light"/>
        <family val="2"/>
      </rPr>
      <t>jest w odwróconej pozycji, wiszący pod kolanami, rękami odpycha obręcz od siebie.</t>
    </r>
  </si>
  <si>
    <r>
      <t xml:space="preserve">5. Dolní partner: </t>
    </r>
    <r>
      <rPr>
        <sz val="11"/>
        <color theme="1"/>
        <rFont val="Aptos Light"/>
        <family val="2"/>
      </rPr>
      <t>je v invertované pozici, visící v podpaží horního partnera za chodidla, nohy plně propnuté, není v kontaktu s obručí.</t>
    </r>
  </si>
  <si>
    <r>
      <t>5.</t>
    </r>
    <r>
      <rPr>
        <b/>
        <sz val="7"/>
        <color theme="1"/>
        <rFont val="Times New Roman"/>
        <family val="1"/>
        <charset val="238"/>
      </rPr>
      <t xml:space="preserve">   </t>
    </r>
    <r>
      <rPr>
        <b/>
        <sz val="11"/>
        <color theme="1"/>
        <rFont val="Aptos Light"/>
        <family val="2"/>
      </rPr>
      <t xml:space="preserve">Lower partner: </t>
    </r>
    <r>
      <rPr>
        <sz val="11"/>
        <color theme="1"/>
        <rFont val="Aptos Light"/>
        <family val="2"/>
      </rPr>
      <t>is in an inverted position, hanging in the armpit area of the upper partner by the feet, legs fully extended, not in contact with the hoop.</t>
    </r>
  </si>
  <si>
    <r>
      <t>5.</t>
    </r>
    <r>
      <rPr>
        <b/>
        <sz val="7"/>
        <color theme="1"/>
        <rFont val="Times New Roman"/>
        <family val="1"/>
        <charset val="238"/>
      </rPr>
      <t xml:space="preserve">  </t>
    </r>
    <r>
      <rPr>
        <b/>
        <sz val="11"/>
        <color theme="1"/>
        <rFont val="Aptos Light"/>
        <family val="2"/>
      </rPr>
      <t xml:space="preserve">Dolny partner: </t>
    </r>
    <r>
      <rPr>
        <sz val="11"/>
        <color theme="1"/>
        <rFont val="Aptos Light"/>
        <family val="2"/>
      </rPr>
      <t>jest w odwróconej pozycji, wiszący w pachwinie górnego partnera za stopy, nogi w pełni wyprostowane, nie jest w kontakcie z obręczą.</t>
    </r>
  </si>
  <si>
    <r>
      <t xml:space="preserve">2. Kontaktní body: </t>
    </r>
    <r>
      <rPr>
        <sz val="11"/>
        <color theme="1"/>
        <rFont val="Aptos Light"/>
        <family val="2"/>
      </rPr>
      <t>horní partner je v kontaktu s obručí zády, krkem, ramenem, rukou, dol</t>
    </r>
    <r>
      <rPr>
        <sz val="11"/>
        <color rgb="FF000000"/>
        <rFont val="Aptos Light"/>
        <family val="2"/>
      </rPr>
      <t>ní partner je v kontaktu rukou.</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</si>
  <si>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The upper partner is in contact with the hoop with back, neck, shoulder, hand; the lower partner is in contact by hand</t>
    </r>
    <r>
      <rPr>
        <b/>
        <sz val="11"/>
        <color theme="1"/>
        <rFont val="Aptos Light"/>
        <family val="2"/>
      </rPr>
      <t>.</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</si>
  <si>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górny partner jest w kontakcie z obręczą plecami, szyją, ramieniem, ręką, dolny partner jest w kontakcie ręką.</t>
    </r>
  </si>
  <si>
    <r>
      <t xml:space="preserve">3. Pozice paží: </t>
    </r>
    <r>
      <rPr>
        <sz val="11"/>
        <color theme="1"/>
        <rFont val="Aptos Light"/>
        <family val="2"/>
      </rPr>
      <t xml:space="preserve">oba mají paže plně propnuté. </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</si>
  <si>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Both have arms fully extended.</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</si>
  <si>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obaj mają ręce w pełni wyprostowane.</t>
    </r>
  </si>
  <si>
    <r>
      <t xml:space="preserve">4. Horní partner: </t>
    </r>
    <r>
      <rPr>
        <sz val="11"/>
        <color theme="1"/>
        <rFont val="Aptos Light"/>
        <family val="2"/>
      </rPr>
      <t>v pozici Amazonky, nohama drží zadní nohu dolního partnera.</t>
    </r>
  </si>
  <si>
    <r>
      <t>4.</t>
    </r>
    <r>
      <rPr>
        <b/>
        <sz val="7"/>
        <color theme="1"/>
        <rFont val="Times New Roman"/>
        <family val="1"/>
        <charset val="238"/>
      </rPr>
      <t xml:space="preserve">   </t>
    </r>
    <r>
      <rPr>
        <b/>
        <sz val="11"/>
        <color theme="1"/>
        <rFont val="Aptos Light"/>
        <family val="2"/>
      </rPr>
      <t xml:space="preserve">Upper partner: </t>
    </r>
    <r>
      <rPr>
        <sz val="11"/>
        <color theme="1"/>
        <rFont val="Aptos Light"/>
        <family val="2"/>
      </rPr>
      <t>in an Amazon position, holding the back leg of the lower partner with legs.</t>
    </r>
  </si>
  <si>
    <r>
      <t>4.</t>
    </r>
    <r>
      <rPr>
        <b/>
        <sz val="7"/>
        <color theme="1"/>
        <rFont val="Times New Roman"/>
        <family val="1"/>
        <charset val="238"/>
      </rPr>
      <t xml:space="preserve">  </t>
    </r>
    <r>
      <rPr>
        <b/>
        <sz val="11"/>
        <color theme="1"/>
        <rFont val="Aptos Light"/>
        <family val="2"/>
      </rPr>
      <t xml:space="preserve">Górny partner: </t>
    </r>
    <r>
      <rPr>
        <sz val="11"/>
        <color theme="1"/>
        <rFont val="Aptos Light"/>
        <family val="2"/>
      </rPr>
      <t>w pozycji Amazonki, nogami trzyma tylną nogę dolnego partnera.</t>
    </r>
  </si>
  <si>
    <r>
      <t xml:space="preserve">5. Dolní partner: </t>
    </r>
    <r>
      <rPr>
        <sz val="11"/>
        <color theme="1"/>
        <rFont val="Aptos Light"/>
        <family val="2"/>
      </rPr>
      <t>v pozici front split, paže drží dolní obruč, druhá paže se drží za kotník stejné nohy.</t>
    </r>
  </si>
  <si>
    <r>
      <t>5.</t>
    </r>
    <r>
      <rPr>
        <b/>
        <sz val="7"/>
        <color theme="1"/>
        <rFont val="Times New Roman"/>
        <family val="1"/>
        <charset val="238"/>
      </rPr>
      <t xml:space="preserve">   </t>
    </r>
    <r>
      <rPr>
        <b/>
        <sz val="11"/>
        <color theme="1"/>
        <rFont val="Aptos Light"/>
        <family val="2"/>
      </rPr>
      <t xml:space="preserve">Lower partner: </t>
    </r>
    <r>
      <rPr>
        <sz val="11"/>
        <color theme="1"/>
        <rFont val="Aptos Light"/>
        <family val="2"/>
      </rPr>
      <t>in a front split position, one arm holding the lower hoop, the other arm holding the ankle of the same leg.</t>
    </r>
  </si>
  <si>
    <r>
      <t>5.</t>
    </r>
    <r>
      <rPr>
        <b/>
        <sz val="7"/>
        <color theme="1"/>
        <rFont val="Times New Roman"/>
        <family val="1"/>
        <charset val="238"/>
      </rPr>
      <t xml:space="preserve">  </t>
    </r>
    <r>
      <rPr>
        <b/>
        <sz val="11"/>
        <color theme="1"/>
        <rFont val="Aptos Light"/>
        <family val="2"/>
      </rPr>
      <t xml:space="preserve">Dolny partner: </t>
    </r>
    <r>
      <rPr>
        <sz val="11"/>
        <color theme="1"/>
        <rFont val="Aptos Light"/>
        <family val="2"/>
      </rPr>
      <t>w pozycji rozwidlenia frontalnego, jedna ręka trzyma dolną obręcz, druga ręka trzyma za kostkę tej samej nogi.</t>
    </r>
  </si>
  <si>
    <r>
      <t>2. Kontaktní body:</t>
    </r>
    <r>
      <rPr>
        <sz val="11"/>
        <color theme="1"/>
        <rFont val="Aptos Light"/>
        <family val="2"/>
      </rPr>
      <t xml:space="preserve"> pouze horní partner je v kontaktu s obručí v oblasti beder, hýždí (volitelně), chodidlo, pata volitelně.</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</si>
  <si>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Only the upper partner is in contact with the hoop in the hip area, buttocks (optionally), foot, heel optionally.</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</si>
  <si>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tylko górny partner jest w kontakcie z obręczą w obszarze bioder, pośladków (opcjonalnie), stopa, pięta (opcjonalnie).</t>
    </r>
  </si>
  <si>
    <r>
      <t xml:space="preserve">3. Pozice paží: </t>
    </r>
    <r>
      <rPr>
        <sz val="11"/>
        <color theme="1"/>
        <rFont val="Aptos Light"/>
        <family val="2"/>
      </rPr>
      <t>horní partner má paže plně propnuté, dolní partner má paže ve volitelné fixní pozici bez kontaktů s obručí.</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</si>
  <si>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The upper partner has arms fully extended; the lower partner has arms in an optional fixed position without contact with the hoop</t>
    </r>
    <r>
      <rPr>
        <b/>
        <sz val="11"/>
        <color theme="1"/>
        <rFont val="Aptos Light"/>
        <family val="2"/>
      </rPr>
      <t>.</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</si>
  <si>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górny partner ma ręce w pełni wyprostowane, dolny partner ma ręce w opcjonalnej, stałej pozycji bez kontaktu z obręczą.</t>
    </r>
  </si>
  <si>
    <r>
      <t xml:space="preserve">4. Horní partner: </t>
    </r>
    <r>
      <rPr>
        <sz val="11"/>
        <color theme="1"/>
        <rFont val="Aptos Light"/>
        <family val="2"/>
      </rPr>
      <t>v pozici Ring drží dolního partnera oběma rukama za krk, jedna noha je mezi stehny dolního partnera.</t>
    </r>
  </si>
  <si>
    <r>
      <t>4.</t>
    </r>
    <r>
      <rPr>
        <b/>
        <sz val="7"/>
        <color theme="1"/>
        <rFont val="Times New Roman"/>
        <family val="1"/>
        <charset val="238"/>
      </rPr>
      <t xml:space="preserve">   </t>
    </r>
    <r>
      <rPr>
        <b/>
        <sz val="11"/>
        <color theme="1"/>
        <rFont val="Aptos Light"/>
        <family val="2"/>
      </rPr>
      <t xml:space="preserve">Upper partner: </t>
    </r>
    <r>
      <rPr>
        <sz val="11"/>
        <color theme="1"/>
        <rFont val="Aptos Light"/>
        <family val="2"/>
      </rPr>
      <t>in a Ring position holding the lower partner with both hands by the neck, one leg between the thighs of the lower partner.</t>
    </r>
  </si>
  <si>
    <r>
      <t>4.</t>
    </r>
    <r>
      <rPr>
        <b/>
        <sz val="7"/>
        <color theme="1"/>
        <rFont val="Times New Roman"/>
        <family val="1"/>
        <charset val="238"/>
      </rPr>
      <t xml:space="preserve">  </t>
    </r>
    <r>
      <rPr>
        <b/>
        <sz val="11"/>
        <color theme="1"/>
        <rFont val="Aptos Light"/>
        <family val="2"/>
      </rPr>
      <t xml:space="preserve">Górny partner: </t>
    </r>
    <r>
      <rPr>
        <sz val="11"/>
        <color theme="1"/>
        <rFont val="Aptos Light"/>
        <family val="2"/>
      </rPr>
      <t>w pozycji Ring trzyma dolnego partnera obiema rękami za szyję, jedna noga jest między udami dolnego partnera.</t>
    </r>
  </si>
  <si>
    <r>
      <t xml:space="preserve">5. Dolní partner: </t>
    </r>
    <r>
      <rPr>
        <sz val="11"/>
        <color theme="1"/>
        <rFont val="Aptos Light"/>
        <family val="2"/>
      </rPr>
      <t>je v pozici desky horizontálně se zemí</t>
    </r>
    <r>
      <rPr>
        <b/>
        <sz val="11"/>
        <color theme="1"/>
        <rFont val="Aptos Light"/>
        <family val="2"/>
      </rPr>
      <t xml:space="preserve"> </t>
    </r>
    <r>
      <rPr>
        <sz val="11"/>
        <color theme="1"/>
        <rFont val="Aptos Light"/>
        <family val="2"/>
      </rPr>
      <t>bez kontaktů s obručí, nohy jsou plně propnuté a můžou být překřížené.</t>
    </r>
  </si>
  <si>
    <r>
      <t>5.</t>
    </r>
    <r>
      <rPr>
        <b/>
        <sz val="7"/>
        <color theme="1"/>
        <rFont val="Times New Roman"/>
        <family val="1"/>
        <charset val="238"/>
      </rPr>
      <t xml:space="preserve">   </t>
    </r>
    <r>
      <rPr>
        <b/>
        <sz val="11"/>
        <color theme="1"/>
        <rFont val="Aptos Light"/>
        <family val="2"/>
      </rPr>
      <t xml:space="preserve">Lower partner: </t>
    </r>
    <r>
      <rPr>
        <sz val="11"/>
        <color theme="1"/>
        <rFont val="Aptos Light"/>
        <family val="2"/>
      </rPr>
      <t>is in a plank position horizontal to the ground without contact with the hoop, legs fully extended and may be crossed.</t>
    </r>
  </si>
  <si>
    <r>
      <t>5.</t>
    </r>
    <r>
      <rPr>
        <b/>
        <sz val="7"/>
        <color theme="1"/>
        <rFont val="Times New Roman"/>
        <family val="1"/>
        <charset val="238"/>
      </rPr>
      <t xml:space="preserve">  </t>
    </r>
    <r>
      <rPr>
        <b/>
        <sz val="11"/>
        <color theme="1"/>
        <rFont val="Aptos Light"/>
        <family val="2"/>
      </rPr>
      <t xml:space="preserve">Dolny partner: </t>
    </r>
    <r>
      <rPr>
        <sz val="11"/>
        <color theme="1"/>
        <rFont val="Aptos Light"/>
        <family val="2"/>
      </rPr>
      <t>jest w pozycji deski, poziomo względem ziemi bez kontaktu z obręczą, nogi są w pełni wyprostowane i mogą być skrzyżowane.</t>
    </r>
  </si>
  <si>
    <r>
      <t>1.</t>
    </r>
    <r>
      <rPr>
        <b/>
        <sz val="7"/>
        <color theme="1"/>
        <rFont val="Times New Roman"/>
        <family val="1"/>
        <charset val="238"/>
      </rPr>
      <t xml:space="preserve">    </t>
    </r>
    <r>
      <rPr>
        <b/>
        <sz val="11"/>
        <color theme="1"/>
        <rFont val="Aptos Light"/>
        <family val="2"/>
      </rPr>
      <t xml:space="preserve">Endurance: </t>
    </r>
    <r>
      <rPr>
        <sz val="11"/>
        <color theme="1"/>
        <rFont val="Aptos Light"/>
        <family val="2"/>
      </rPr>
      <t>2 seconds.</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</si>
  <si>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behind the knees.</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</si>
  <si>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pod kolanami.</t>
    </r>
  </si>
  <si>
    <r>
      <t>2. Kontaktní body:</t>
    </r>
    <r>
      <rPr>
        <sz val="11"/>
        <color theme="1"/>
        <rFont val="Aptos Light"/>
        <family val="2"/>
      </rPr>
      <t xml:space="preserve"> podkolenní jamky.</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</si>
  <si>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in an optional fixed position without contact with the hoop.</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</si>
  <si>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w opcjonalnej, stałej pozycji bez kontaktu z obręczą.</t>
    </r>
  </si>
  <si>
    <r>
      <t xml:space="preserve">3. Pozice paží: </t>
    </r>
    <r>
      <rPr>
        <sz val="11"/>
        <color theme="1"/>
        <rFont val="Aptos Light"/>
        <family val="2"/>
      </rPr>
      <t>ve volitelné fixní pozici bez kontaktu s obručí.</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</si>
  <si>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legs are bent together, feet are hooked under the partner.</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</si>
  <si>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nogi są zgięte przy sobie, stopy zahaczone pod partnerem.</t>
    </r>
  </si>
  <si>
    <r>
      <t>4. Pozice nohou:</t>
    </r>
    <r>
      <rPr>
        <sz val="11"/>
        <color theme="1"/>
        <rFont val="Aptos Light"/>
        <family val="2"/>
      </rPr>
      <t xml:space="preserve"> nohy jsou pokrčené u sebe, chodidla jsou zaháknuté pod partnerem.</t>
    </r>
  </si>
  <si>
    <r>
      <t xml:space="preserve">5.    Body position: </t>
    </r>
    <r>
      <rPr>
        <sz val="11"/>
        <color theme="1"/>
        <rFont val="Aptos Light"/>
        <family val="2"/>
      </rPr>
      <t>upright, partners must be mirrored.</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</si>
  <si>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wyprostowana, partnerzy muszą być lustrzanym odbiciem siebie.</t>
    </r>
  </si>
  <si>
    <r>
      <t xml:space="preserve">5. Pozice těla: </t>
    </r>
    <r>
      <rPr>
        <sz val="11"/>
        <color theme="1"/>
        <rFont val="Aptos Light"/>
        <family val="2"/>
      </rPr>
      <t>vzpřímená, partneři musí být zrcadlově.</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</si>
  <si>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dolny partner jest w kontakcie z dolną obręczą bokami i górną częścią nóg, górny partner w pozycji siedzącej balansuje na dolnym partnerze bez kontaktu z obręczą.</t>
    </r>
  </si>
  <si>
    <r>
      <t>2. Kontaktní body:</t>
    </r>
    <r>
      <rPr>
        <sz val="11"/>
        <color theme="1"/>
        <rFont val="Aptos Light"/>
        <family val="2"/>
      </rPr>
      <t xml:space="preserve"> dolní partner je v </t>
    </r>
    <r>
      <rPr>
        <sz val="11"/>
        <color rgb="FF000000"/>
        <rFont val="Aptos Light"/>
        <family val="2"/>
      </rPr>
      <t>kontaktu s dolní obručí boky</t>
    </r>
    <r>
      <rPr>
        <sz val="11"/>
        <color theme="1"/>
        <rFont val="Aptos Light"/>
        <family val="2"/>
      </rPr>
      <t xml:space="preserve"> a horní části nohou, horní partner v sedu balancuje na dolním partnerovi bez kontaktu s obručí.</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</si>
  <si>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lower partner is in contact with the lower hoop with hips and upper parts of the legs, upper partner in a sitting balance on the lower partner without contact with the hoop.</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</si>
  <si>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kolana są przy sobie.</t>
    </r>
  </si>
  <si>
    <r>
      <t>4. Pozice nohou:</t>
    </r>
    <r>
      <rPr>
        <sz val="11"/>
        <color theme="1"/>
        <rFont val="Aptos Light"/>
        <family val="2"/>
      </rPr>
      <t xml:space="preserve"> kolena jsou u sebe.</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</si>
  <si>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knees are together.</t>
    </r>
  </si>
  <si>
    <r>
      <t xml:space="preserve">5. Pozice těla: </t>
    </r>
    <r>
      <rPr>
        <sz val="11"/>
        <color theme="1"/>
        <rFont val="Aptos Light"/>
        <family val="2"/>
      </rPr>
      <t>horní partner</t>
    </r>
    <r>
      <rPr>
        <b/>
        <sz val="11"/>
        <color theme="1"/>
        <rFont val="Aptos Light"/>
        <family val="2"/>
      </rPr>
      <t xml:space="preserve"> </t>
    </r>
    <r>
      <rPr>
        <sz val="11"/>
        <color theme="1"/>
        <rFont val="Aptos Light"/>
        <family val="2"/>
      </rPr>
      <t>vzpřímená pozice těla, dolní invertovaná, partneři musí být zrcadlově.</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</si>
  <si>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upper partner in an upright position, lower partner inverted, partners must be mirrored.</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</si>
  <si>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górny partner w wyprostowanej pozycji, dolny odwrócony, partnerzy muszą być lustrzanym odbiciem siebie.</t>
    </r>
  </si>
  <si>
    <r>
      <t>2. Kontaktní body:</t>
    </r>
    <r>
      <rPr>
        <sz val="11"/>
        <color theme="1"/>
        <rFont val="Aptos Light"/>
        <family val="2"/>
      </rPr>
      <t xml:space="preserve"> pouze horní partner v oblasti beder/hýždě, ruce.</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</si>
  <si>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only upper partner in the hip/buttock area, hands.</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</si>
  <si>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tylko górny partner w obszarze bioder/pośladków, ręce.</t>
    </r>
  </si>
  <si>
    <r>
      <t>3. Pozice paží:</t>
    </r>
    <r>
      <rPr>
        <sz val="11"/>
        <color theme="1"/>
        <rFont val="Aptos Light"/>
        <family val="2"/>
      </rPr>
      <t xml:space="preserve"> horní partner drží obruč rukama, paže jsou plně propnuté, dolní partner má paže ve volitelné fixní pozici bez kontaktů s obručí.</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</si>
  <si>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upper partner holds the hoop with hands, arms are fully extended, lower partner has arms in an optional fixed position without contact with the hoop.</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</si>
  <si>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górny partner trzyma obręcz rękoma, ramiona są w pełni wyprostowane, dolny partner ma ramiona w opcjonalnej, stałej pozycji bez kontaktów z obręczą.</t>
    </r>
  </si>
  <si>
    <r>
      <t xml:space="preserve">4. Horní partner: </t>
    </r>
    <r>
      <rPr>
        <sz val="11"/>
        <color theme="1"/>
        <rFont val="Aptos Light"/>
        <family val="2"/>
      </rPr>
      <t>balancuje na zádech, nohy jsou plně propnuté a chodidly drží dolního partnera pod krkem a mezi nohama.</t>
    </r>
  </si>
  <si>
    <r>
      <t>4.</t>
    </r>
    <r>
      <rPr>
        <b/>
        <sz val="7"/>
        <color theme="1"/>
        <rFont val="Times New Roman"/>
        <family val="1"/>
        <charset val="238"/>
      </rPr>
      <t xml:space="preserve">    </t>
    </r>
    <r>
      <rPr>
        <b/>
        <sz val="11"/>
        <color theme="1"/>
        <rFont val="Aptos Light"/>
        <family val="2"/>
      </rPr>
      <t xml:space="preserve">Upper partner: </t>
    </r>
    <r>
      <rPr>
        <sz val="11"/>
        <color theme="1"/>
        <rFont val="Aptos Light"/>
        <family val="2"/>
      </rPr>
      <t>balances on the back, legs are fully extended and the feet hold the lower partner under the neck and between the legs.</t>
    </r>
  </si>
  <si>
    <r>
      <t>4.</t>
    </r>
    <r>
      <rPr>
        <b/>
        <sz val="7"/>
        <color theme="1"/>
        <rFont val="Times New Roman"/>
        <family val="1"/>
        <charset val="238"/>
      </rPr>
      <t xml:space="preserve">  </t>
    </r>
    <r>
      <rPr>
        <b/>
        <sz val="11"/>
        <color theme="1"/>
        <rFont val="Aptos Light"/>
        <family val="2"/>
      </rPr>
      <t xml:space="preserve">Górny partner: </t>
    </r>
    <r>
      <rPr>
        <sz val="11"/>
        <color theme="1"/>
        <rFont val="Aptos Light"/>
        <family val="2"/>
      </rPr>
      <t>balansuje na plecach, nogi są w pełni wyprostowane i stopami trzyma dolnego partnera pod szyją i między nogami.</t>
    </r>
  </si>
  <si>
    <r>
      <t xml:space="preserve">5. Dolní partner: </t>
    </r>
    <r>
      <rPr>
        <sz val="11"/>
        <color theme="1"/>
        <rFont val="Aptos Light"/>
        <family val="2"/>
      </rPr>
      <t>je v pozici desky horizontálně se zemí</t>
    </r>
    <r>
      <rPr>
        <b/>
        <sz val="11"/>
        <color theme="1"/>
        <rFont val="Aptos Light"/>
        <family val="2"/>
      </rPr>
      <t xml:space="preserve"> </t>
    </r>
    <r>
      <rPr>
        <sz val="11"/>
        <color theme="1"/>
        <rFont val="Aptos Light"/>
        <family val="2"/>
      </rPr>
      <t>bez kontaktů s obručí, nohy jsou plně propnuté u sebe.</t>
    </r>
  </si>
  <si>
    <r>
      <t>5.</t>
    </r>
    <r>
      <rPr>
        <b/>
        <sz val="7"/>
        <color theme="1"/>
        <rFont val="Times New Roman"/>
        <family val="1"/>
        <charset val="238"/>
      </rPr>
      <t xml:space="preserve">    </t>
    </r>
    <r>
      <rPr>
        <b/>
        <sz val="11"/>
        <color theme="1"/>
        <rFont val="Aptos Light"/>
        <family val="2"/>
      </rPr>
      <t xml:space="preserve">Lower partner: </t>
    </r>
    <r>
      <rPr>
        <sz val="11"/>
        <color theme="1"/>
        <rFont val="Aptos Light"/>
        <family val="2"/>
      </rPr>
      <t>is in a plank position horizontal to the ground without contact with the hoop, legs are fully extended together.</t>
    </r>
  </si>
  <si>
    <r>
      <t>5.</t>
    </r>
    <r>
      <rPr>
        <b/>
        <sz val="7"/>
        <color theme="1"/>
        <rFont val="Times New Roman"/>
        <family val="1"/>
        <charset val="238"/>
      </rPr>
      <t xml:space="preserve">  </t>
    </r>
    <r>
      <rPr>
        <b/>
        <sz val="11"/>
        <color theme="1"/>
        <rFont val="Aptos Light"/>
        <family val="2"/>
      </rPr>
      <t xml:space="preserve">Dolny partner: </t>
    </r>
    <r>
      <rPr>
        <sz val="11"/>
        <color theme="1"/>
        <rFont val="Aptos Light"/>
        <family val="2"/>
      </rPr>
      <t>jest w pozycji deski poziomo względem ziemi bez kontaktów z obręczą, nogi są w pełni wyprostowane przy sobie.</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</si>
  <si>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upper partner legs, lower partner hands.</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</si>
  <si>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górny partner nogi, dolny partner ręce.</t>
    </r>
  </si>
  <si>
    <r>
      <t>2. Kontaktní body:</t>
    </r>
    <r>
      <rPr>
        <sz val="11"/>
        <color theme="1"/>
        <rFont val="Aptos Light"/>
        <family val="2"/>
      </rPr>
      <t xml:space="preserve"> horní partner nohy, dolní partner ruce.</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</si>
  <si>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both have arms fully extended.</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</si>
  <si>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u obu ramiona są w pełni wyprostowane.</t>
    </r>
  </si>
  <si>
    <r>
      <t xml:space="preserve">3. Pozice paží: </t>
    </r>
    <r>
      <rPr>
        <sz val="11"/>
        <color theme="1"/>
        <rFont val="Aptos Light"/>
        <family val="2"/>
      </rPr>
      <t>u obou jsou paže plně propnuté.</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</si>
  <si>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have legs fully extended, upper partner has legs spread, lower fully extended together</t>
    </r>
    <r>
      <rPr>
        <b/>
        <sz val="11"/>
        <color theme="1"/>
        <rFont val="Aptos Light"/>
        <family val="2"/>
      </rPr>
      <t>.</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</si>
  <si>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u obu nogi są w pełni wyprostowane, górny partner ma nogi rozstawione, dolny ma nogi w pełni wyprostowane przy sobie.</t>
    </r>
  </si>
  <si>
    <r>
      <t xml:space="preserve">4. Pozice nohou: </t>
    </r>
    <r>
      <rPr>
        <sz val="11"/>
        <color theme="1"/>
        <rFont val="Aptos Light"/>
        <family val="2"/>
      </rPr>
      <t>u obou jsou nohy plně propnuté, horní partner má nohy rozkročmo, dolní plně propnuté u sebe.</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</si>
  <si>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upper partner in an inverted position, lower partner upright.</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</si>
  <si>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górny partner w odwróconej pozycji, dolny partner w wyprostowanej.</t>
    </r>
  </si>
  <si>
    <r>
      <t xml:space="preserve">5. Pozice těla: </t>
    </r>
    <r>
      <rPr>
        <sz val="11"/>
        <color theme="1"/>
        <rFont val="Aptos Light"/>
        <family val="2"/>
      </rPr>
      <t>horní partner invertovaná pozice, dolní partner vzpřímená.</t>
    </r>
  </si>
  <si>
    <r>
      <t>1.</t>
    </r>
    <r>
      <rPr>
        <b/>
        <sz val="7"/>
        <color theme="1"/>
        <rFont val="Times New Roman"/>
        <family val="1"/>
        <charset val="238"/>
      </rPr>
      <t xml:space="preserve">   </t>
    </r>
    <r>
      <rPr>
        <b/>
        <sz val="11"/>
        <color theme="1"/>
        <rFont val="Aptos Light"/>
        <family val="2"/>
      </rPr>
      <t xml:space="preserve">Duration: </t>
    </r>
    <r>
      <rPr>
        <sz val="11"/>
        <color theme="1"/>
        <rFont val="Aptos Light"/>
        <family val="2"/>
      </rPr>
      <t>2 seconds</t>
    </r>
  </si>
  <si>
    <r>
      <t>2. Kontaktní body:</t>
    </r>
    <r>
      <rPr>
        <sz val="11"/>
        <color theme="1"/>
        <rFont val="Aptos Light"/>
        <family val="2"/>
      </rPr>
      <t xml:space="preserve"> celá chodidla včetně kotníku, obě paže, záda (volitelně), stehna a lýtka (volitelně)</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</si>
  <si>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entire soles including ankles, both arms, back (optional), thighs and calves (optional)</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</si>
  <si>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całe stopy, włącznie z kostkami, obie ramiona, plecy (opcjonalnie), uda i łydki (opcjonalnie)</t>
    </r>
  </si>
  <si>
    <r>
      <t>3. Rozsah:</t>
    </r>
    <r>
      <rPr>
        <sz val="11"/>
        <color theme="1"/>
        <rFont val="Aptos Light"/>
        <family val="2"/>
      </rPr>
      <t xml:space="preserve"> straddle split v nohou min. 160 °</t>
    </r>
  </si>
  <si>
    <r>
      <t>3.</t>
    </r>
    <r>
      <rPr>
        <b/>
        <sz val="7"/>
        <color theme="1"/>
        <rFont val="Times New Roman"/>
        <family val="1"/>
        <charset val="238"/>
      </rPr>
      <t xml:space="preserve">   </t>
    </r>
    <r>
      <rPr>
        <b/>
        <sz val="11"/>
        <color theme="1"/>
        <rFont val="Aptos Light"/>
        <family val="2"/>
      </rPr>
      <t xml:space="preserve">Range: </t>
    </r>
    <r>
      <rPr>
        <sz val="11"/>
        <color theme="1"/>
        <rFont val="Aptos Light"/>
        <family val="2"/>
      </rPr>
      <t>straddle split in legs min. 160°</t>
    </r>
  </si>
  <si>
    <r>
      <t>3.</t>
    </r>
    <r>
      <rPr>
        <b/>
        <sz val="7"/>
        <color theme="1"/>
        <rFont val="Times New Roman"/>
        <family val="1"/>
        <charset val="238"/>
      </rPr>
      <t xml:space="preserve">   </t>
    </r>
    <r>
      <rPr>
        <b/>
        <sz val="11"/>
        <color theme="1"/>
        <rFont val="Aptos Light"/>
        <family val="2"/>
      </rPr>
      <t xml:space="preserve">Zakres: </t>
    </r>
    <r>
      <rPr>
        <sz val="11"/>
        <color theme="1"/>
        <rFont val="Aptos Light"/>
        <family val="2"/>
      </rPr>
      <t>szpagat boczny w nogach min. 160°</t>
    </r>
  </si>
  <si>
    <r>
      <t>4. Pozice paží a nohou:</t>
    </r>
    <r>
      <rPr>
        <sz val="11"/>
        <color theme="1"/>
        <rFont val="Aptos Light"/>
        <family val="2"/>
      </rPr>
      <t xml:space="preserve"> obě paže plně propnuté, obě nohy plně propnuté</t>
    </r>
  </si>
  <si>
    <r>
      <t>4.</t>
    </r>
    <r>
      <rPr>
        <b/>
        <sz val="7"/>
        <color theme="1"/>
        <rFont val="Times New Roman"/>
        <family val="1"/>
        <charset val="238"/>
      </rPr>
      <t xml:space="preserve">   </t>
    </r>
    <r>
      <rPr>
        <b/>
        <sz val="11"/>
        <color theme="1"/>
        <rFont val="Aptos Light"/>
        <family val="2"/>
      </rPr>
      <t xml:space="preserve">Arm and leg position: </t>
    </r>
    <r>
      <rPr>
        <sz val="11"/>
        <color theme="1"/>
        <rFont val="Aptos Light"/>
        <family val="2"/>
      </rPr>
      <t>both arms fully extended, both legs fully extended</t>
    </r>
  </si>
  <si>
    <r>
      <t>4.</t>
    </r>
    <r>
      <rPr>
        <b/>
        <sz val="7"/>
        <color theme="1"/>
        <rFont val="Times New Roman"/>
        <family val="1"/>
        <charset val="238"/>
      </rPr>
      <t xml:space="preserve">   </t>
    </r>
    <r>
      <rPr>
        <b/>
        <sz val="11"/>
        <color theme="1"/>
        <rFont val="Aptos Light"/>
        <family val="2"/>
      </rPr>
      <t xml:space="preserve">Pozycja ramion i nóg: </t>
    </r>
    <r>
      <rPr>
        <sz val="11"/>
        <color theme="1"/>
        <rFont val="Aptos Light"/>
        <family val="2"/>
      </rPr>
      <t>obie ręce całkowicie wyprostowane, obie nogi całkowicie wyprostowane</t>
    </r>
  </si>
  <si>
    <r>
      <t xml:space="preserve">5. Pozycja ciała: </t>
    </r>
    <r>
      <rPr>
        <sz val="11"/>
        <color theme="1"/>
        <rFont val="Aptos Light"/>
        <family val="2"/>
      </rPr>
      <t>wyprostowana</t>
    </r>
  </si>
  <si>
    <r>
      <t>2. Kontaktní body</t>
    </r>
    <r>
      <rPr>
        <sz val="11"/>
        <color theme="1"/>
        <rFont val="Aptos Light"/>
        <family val="2"/>
      </rPr>
      <t>: bedra, stehna, třísla</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</si>
  <si>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hips, thighs, groin</t>
    </r>
  </si>
  <si>
    <r>
      <t>2.</t>
    </r>
    <r>
      <rPr>
        <b/>
        <sz val="7"/>
        <color theme="1"/>
        <rFont val="Times New Roman"/>
        <family val="1"/>
        <charset val="238"/>
      </rPr>
      <t xml:space="preserve">   </t>
    </r>
    <r>
      <rPr>
        <b/>
        <sz val="11"/>
        <color theme="1"/>
        <rFont val="Aptos Light"/>
        <family val="2"/>
      </rPr>
      <t>Punkty kontaktowe:</t>
    </r>
    <r>
      <rPr>
        <sz val="11"/>
        <color theme="1"/>
        <rFont val="Aptos Light"/>
        <family val="2"/>
      </rPr>
      <t xml:space="preserve"> biodra, uda, krocze</t>
    </r>
  </si>
  <si>
    <r>
      <t>4. Pozice paží a nohou:</t>
    </r>
    <r>
      <rPr>
        <sz val="11"/>
        <color theme="1"/>
        <rFont val="Aptos Light"/>
        <family val="2"/>
      </rPr>
      <t xml:space="preserve"> obě paže v libovolné pozici, obě nohy plně propnuté</t>
    </r>
  </si>
  <si>
    <r>
      <t>4.</t>
    </r>
    <r>
      <rPr>
        <b/>
        <sz val="7"/>
        <color theme="1"/>
        <rFont val="Times New Roman"/>
        <family val="1"/>
        <charset val="238"/>
      </rPr>
      <t xml:space="preserve">   </t>
    </r>
    <r>
      <rPr>
        <b/>
        <sz val="11"/>
        <color theme="1"/>
        <rFont val="Aptos Light"/>
        <family val="2"/>
      </rPr>
      <t xml:space="preserve">Arm and leg position: </t>
    </r>
    <r>
      <rPr>
        <sz val="11"/>
        <color theme="1"/>
        <rFont val="Aptos Light"/>
        <family val="2"/>
      </rPr>
      <t>both arms in any position, both legs fully extended</t>
    </r>
  </si>
  <si>
    <r>
      <t>4.</t>
    </r>
    <r>
      <rPr>
        <b/>
        <sz val="7"/>
        <color theme="1"/>
        <rFont val="Times New Roman"/>
        <family val="1"/>
        <charset val="238"/>
      </rPr>
      <t xml:space="preserve">   </t>
    </r>
    <r>
      <rPr>
        <b/>
        <sz val="11"/>
        <color theme="1"/>
        <rFont val="Aptos Light"/>
        <family val="2"/>
      </rPr>
      <t xml:space="preserve">Pozycja ramion i nóg: </t>
    </r>
    <r>
      <rPr>
        <sz val="11"/>
        <color theme="1"/>
        <rFont val="Aptos Light"/>
        <family val="2"/>
      </rPr>
      <t>obie ręce w dowolnej pozycji, obie nogi całkowicie wyprostowane</t>
    </r>
  </si>
  <si>
    <r>
      <t>5. Pozice těla:</t>
    </r>
    <r>
      <rPr>
        <sz val="11"/>
        <color theme="1"/>
        <rFont val="Aptos Light"/>
        <family val="2"/>
      </rPr>
      <t xml:space="preserve"> invertovaná (hlavou dolů)</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</si>
  <si>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inverted (head down)</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</si>
  <si>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odwrócona (głową w dół)</t>
    </r>
  </si>
  <si>
    <r>
      <t>2. Kontaktní body:</t>
    </r>
    <r>
      <rPr>
        <sz val="11"/>
        <color theme="1"/>
        <rFont val="Aptos Light"/>
        <family val="2"/>
      </rPr>
      <t xml:space="preserve"> bedra, stehna, třísla, paže (volitelně)</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</si>
  <si>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hips, thighs, groin, arms (optional)</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</si>
  <si>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biodra, uda, krocze, ramiona (opcjonalnie)</t>
    </r>
  </si>
  <si>
    <r>
      <t>2. Kontaktní body:</t>
    </r>
    <r>
      <rPr>
        <sz val="11"/>
        <color theme="1"/>
        <rFont val="Aptos Light"/>
        <family val="2"/>
      </rPr>
      <t xml:space="preserve"> záda, boky, stehno, lýtko, chodidlo, podpaží, paže druhé ruky (volitelně)</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</si>
  <si>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back, hips, thigh, calf, foot, armpit, arm of the other hand (optional)</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</si>
  <si>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plecy, biodra, udo, łydka, stopa, pacha, ręka drugiej nogi (opcjonalnie)</t>
    </r>
  </si>
  <si>
    <r>
      <t>3.</t>
    </r>
    <r>
      <rPr>
        <b/>
        <sz val="7"/>
        <color theme="1"/>
        <rFont val="Times New Roman"/>
        <family val="1"/>
        <charset val="238"/>
      </rPr>
      <t xml:space="preserve">   </t>
    </r>
    <r>
      <rPr>
        <b/>
        <sz val="11"/>
        <color theme="1"/>
        <rFont val="Aptos Light"/>
        <family val="2"/>
      </rPr>
      <t xml:space="preserve">Range: </t>
    </r>
    <r>
      <rPr>
        <sz val="11"/>
        <color theme="1"/>
        <rFont val="Aptos Light"/>
        <family val="2"/>
      </rPr>
      <t>front split in legs min. 160°</t>
    </r>
  </si>
  <si>
    <r>
      <t>3.</t>
    </r>
    <r>
      <rPr>
        <b/>
        <sz val="7"/>
        <color theme="1"/>
        <rFont val="Times New Roman"/>
        <family val="1"/>
        <charset val="238"/>
      </rPr>
      <t xml:space="preserve">   </t>
    </r>
    <r>
      <rPr>
        <b/>
        <sz val="11"/>
        <color theme="1"/>
        <rFont val="Aptos Light"/>
        <family val="2"/>
      </rPr>
      <t xml:space="preserve">Zakres: </t>
    </r>
    <r>
      <rPr>
        <sz val="11"/>
        <color theme="1"/>
        <rFont val="Aptos Light"/>
        <family val="2"/>
      </rPr>
      <t>szpagat przód w nogach min. 160°</t>
    </r>
  </si>
  <si>
    <r>
      <t>4. Pozice paží a nohou:</t>
    </r>
    <r>
      <rPr>
        <sz val="11"/>
        <color theme="1"/>
        <rFont val="Aptos Light"/>
        <family val="2"/>
      </rPr>
      <t xml:space="preserve"> stejná paže drží zadní nohu v úrovni chodila/kotníku, zadní noha je pokrčená, přední noha plně propnutá, obě paže jsou plně propnuté, přední paže je v libovolné pozici</t>
    </r>
  </si>
  <si>
    <r>
      <t>4.</t>
    </r>
    <r>
      <rPr>
        <b/>
        <sz val="7"/>
        <color theme="1"/>
        <rFont val="Times New Roman"/>
        <family val="1"/>
        <charset val="238"/>
      </rPr>
      <t xml:space="preserve">   </t>
    </r>
    <r>
      <rPr>
        <b/>
        <sz val="11"/>
        <color theme="1"/>
        <rFont val="Aptos Light"/>
        <family val="2"/>
      </rPr>
      <t xml:space="preserve">Arm and leg position: </t>
    </r>
    <r>
      <rPr>
        <sz val="11"/>
        <color theme="1"/>
        <rFont val="Aptos Light"/>
        <family val="2"/>
      </rPr>
      <t>same arm holds the back leg at ankle level, back leg is bent, front leg fully extended, both arms fully extended, front arm in any position</t>
    </r>
  </si>
  <si>
    <r>
      <t>4.</t>
    </r>
    <r>
      <rPr>
        <b/>
        <sz val="7"/>
        <color theme="1"/>
        <rFont val="Times New Roman"/>
        <family val="1"/>
        <charset val="238"/>
      </rPr>
      <t xml:space="preserve">   </t>
    </r>
    <r>
      <rPr>
        <b/>
        <sz val="11"/>
        <color theme="1"/>
        <rFont val="Aptos Light"/>
        <family val="2"/>
      </rPr>
      <t xml:space="preserve">Pozycja ramion i nóg: </t>
    </r>
    <r>
      <rPr>
        <sz val="11"/>
        <color theme="1"/>
        <rFont val="Aptos Light"/>
        <family val="2"/>
      </rPr>
      <t>ta sama ręka trzyma tylną nogę na poziomie stopy/kostki, tylna noga jest zgięta, przednia noga jest całkowicie wyprostowana, obie ręce są całkowicie wyprostowane, przednia ręka jest w dowolnej pozycji</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</si>
  <si>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plecy, biodra, udo, łydka, stopa, pacha, ręka drugiej nogi (opcjonalnie)</t>
    </r>
  </si>
  <si>
    <r>
      <t>3. Rozsah:</t>
    </r>
    <r>
      <rPr>
        <sz val="11"/>
        <color theme="1"/>
        <rFont val="Aptos Light"/>
        <family val="2"/>
      </rPr>
      <t xml:space="preserve"> front split v nohou min. 140 °</t>
    </r>
  </si>
  <si>
    <r>
      <t>3.</t>
    </r>
    <r>
      <rPr>
        <b/>
        <sz val="7"/>
        <color theme="1"/>
        <rFont val="Times New Roman"/>
        <family val="1"/>
        <charset val="238"/>
      </rPr>
      <t xml:space="preserve">   </t>
    </r>
    <r>
      <rPr>
        <b/>
        <sz val="11"/>
        <color theme="1"/>
        <rFont val="Aptos Light"/>
        <family val="2"/>
      </rPr>
      <t xml:space="preserve">Range: </t>
    </r>
    <r>
      <rPr>
        <sz val="11"/>
        <color theme="1"/>
        <rFont val="Aptos Light"/>
        <family val="2"/>
      </rPr>
      <t>front split in legs min. 140°</t>
    </r>
  </si>
  <si>
    <r>
      <t>3.</t>
    </r>
    <r>
      <rPr>
        <b/>
        <sz val="7"/>
        <color theme="1"/>
        <rFont val="Times New Roman"/>
        <family val="1"/>
        <charset val="238"/>
      </rPr>
      <t xml:space="preserve">  </t>
    </r>
    <r>
      <rPr>
        <b/>
        <sz val="11"/>
        <color theme="1"/>
        <rFont val="Aptos Light"/>
        <family val="2"/>
      </rPr>
      <t xml:space="preserve">Zakres: </t>
    </r>
    <r>
      <rPr>
        <sz val="11"/>
        <color theme="1"/>
        <rFont val="Aptos Light"/>
        <family val="2"/>
      </rPr>
      <t>szpagat przód w nogach min. 140°</t>
    </r>
  </si>
  <si>
    <r>
      <t>4. Pozice paží a nohou:</t>
    </r>
    <r>
      <rPr>
        <sz val="11"/>
        <color theme="1"/>
        <rFont val="Aptos Light"/>
        <family val="2"/>
      </rPr>
      <t xml:space="preserve"> obě paže v libovolné pozici, obě nohy plně propnuté ve front splitu</t>
    </r>
  </si>
  <si>
    <r>
      <t>4.</t>
    </r>
    <r>
      <rPr>
        <b/>
        <sz val="7"/>
        <color theme="1"/>
        <rFont val="Times New Roman"/>
        <family val="1"/>
        <charset val="238"/>
      </rPr>
      <t xml:space="preserve">   </t>
    </r>
    <r>
      <rPr>
        <b/>
        <sz val="11"/>
        <color theme="1"/>
        <rFont val="Aptos Light"/>
        <family val="2"/>
      </rPr>
      <t xml:space="preserve">Arm and leg position: </t>
    </r>
    <r>
      <rPr>
        <sz val="11"/>
        <color theme="1"/>
        <rFont val="Aptos Light"/>
        <family val="2"/>
      </rPr>
      <t>both arms in any position, both legs fully extended in front split</t>
    </r>
  </si>
  <si>
    <r>
      <t>4.</t>
    </r>
    <r>
      <rPr>
        <b/>
        <sz val="7"/>
        <color theme="1"/>
        <rFont val="Times New Roman"/>
        <family val="1"/>
        <charset val="238"/>
      </rPr>
      <t xml:space="preserve">  </t>
    </r>
    <r>
      <rPr>
        <b/>
        <sz val="11"/>
        <color theme="1"/>
        <rFont val="Aptos Light"/>
        <family val="2"/>
      </rPr>
      <t xml:space="preserve">Pozycja ramion i nóg: </t>
    </r>
    <r>
      <rPr>
        <sz val="11"/>
        <color theme="1"/>
        <rFont val="Aptos Light"/>
        <family val="2"/>
      </rPr>
      <t>obie ręce w dowolnej pozycji, obie nogi całkowicie wyprostowane w szpagacie przód</t>
    </r>
  </si>
  <si>
    <r>
      <t>5.</t>
    </r>
    <r>
      <rPr>
        <b/>
        <sz val="7"/>
        <color theme="1"/>
        <rFont val="Times New Roman"/>
        <family val="1"/>
        <charset val="238"/>
      </rPr>
      <t xml:space="preserve">  </t>
    </r>
    <r>
      <rPr>
        <b/>
        <sz val="11"/>
        <color theme="1"/>
        <rFont val="Aptos Light"/>
        <family val="2"/>
      </rPr>
      <t>Pozycja ciała:</t>
    </r>
    <r>
      <rPr>
        <sz val="11"/>
        <color theme="1"/>
        <rFont val="Aptos Light"/>
        <family val="2"/>
      </rPr>
      <t xml:space="preserve"> wyprostowana</t>
    </r>
  </si>
  <si>
    <r>
      <t>2. Kontaktní body:</t>
    </r>
    <r>
      <rPr>
        <sz val="11"/>
        <color theme="1"/>
        <rFont val="Aptos Light"/>
        <family val="2"/>
      </rPr>
      <t xml:space="preserve"> obě nohy, chodidla</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</si>
  <si>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both legs, ankles</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</si>
  <si>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obie nogi, kostki</t>
    </r>
  </si>
  <si>
    <r>
      <t xml:space="preserve">3. Pozice paží: </t>
    </r>
    <r>
      <rPr>
        <sz val="11"/>
        <color theme="1"/>
        <rFont val="Aptos Light"/>
        <family val="2"/>
      </rPr>
      <t>volitelná fixní pozice paží bez kontaktů se síti</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</si>
  <si>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optional fixed arm position without contact with the net</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</si>
  <si>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opcjonalna ustalona pozycja ramion bez kontaktu z siatką</t>
    </r>
  </si>
  <si>
    <r>
      <t>4. Pozice nohou:</t>
    </r>
    <r>
      <rPr>
        <sz val="11"/>
        <color theme="1"/>
        <rFont val="Aptos Light"/>
        <family val="2"/>
      </rPr>
      <t xml:space="preserve"> obě nohy plně propnuté, chodidla jsou zaháknuta za síť v pozici flexe</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</si>
  <si>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fully extended, ankles hooked behind the net in a flexed position</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</si>
  <si>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w pełni wyprostowane, kostki zawieszone za siatką w pozycji zgięcia</t>
    </r>
  </si>
  <si>
    <r>
      <t xml:space="preserve">5. Pozice těla: </t>
    </r>
    <r>
      <rPr>
        <sz val="11"/>
        <color theme="1"/>
        <rFont val="Aptos Light"/>
        <family val="2"/>
      </rPr>
      <t>invertovaná (hlavou dolů), tělo plně propnuté (jedná linie hlava, boky)</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</si>
  <si>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inverted (head down), body fully extended (head, hips in a single line)</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</si>
  <si>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odwrócona (głową w dół), ciało w pełni wyprostowane (jedna linia głowa, biodra)</t>
    </r>
  </si>
  <si>
    <r>
      <t>2. Kontaktní body:</t>
    </r>
    <r>
      <rPr>
        <sz val="11"/>
        <color theme="1"/>
        <rFont val="Aptos Light"/>
        <family val="2"/>
      </rPr>
      <t xml:space="preserve"> rameno, hrudník, tříslo, zadní noha (pouze lýtko, holeň, chodidlo)</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</si>
  <si>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shoulder, chest, groin, back leg (only calf, shin, foot)</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</si>
  <si>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ramię, klatka piersiowa, udo, tylna noga (tylko łydka, goleń, stopa)</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</si>
  <si>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opcjonalna ustalona pozycja ramion bez kontaktu z siatką</t>
    </r>
  </si>
  <si>
    <r>
      <t>4. Pozice nohou:</t>
    </r>
    <r>
      <rPr>
        <sz val="11"/>
        <color theme="1"/>
        <rFont val="Aptos Light"/>
        <family val="2"/>
      </rPr>
      <t xml:space="preserve"> zadní noha plně propnutá, přední noha ohnutá v pozici arabesque bez kontaktu se síti</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</si>
  <si>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back leg fully extended, front leg bent in arabesque position without contact with the net</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</si>
  <si>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tylna noga w pełni wyprostowana, przednia noga zgięta w pozycji arabesque bez kontaktu z siatką</t>
    </r>
  </si>
  <si>
    <r>
      <t>1.</t>
    </r>
    <r>
      <rPr>
        <b/>
        <sz val="7"/>
        <color theme="1"/>
        <rFont val="Times New Roman"/>
        <family val="1"/>
        <charset val="238"/>
      </rPr>
      <t xml:space="preserve">   </t>
    </r>
    <r>
      <rPr>
        <b/>
        <sz val="11"/>
        <color theme="1"/>
        <rFont val="Aptos Light"/>
        <family val="2"/>
      </rPr>
      <t>Wytrzymałość:</t>
    </r>
    <r>
      <rPr>
        <sz val="11"/>
        <color theme="1"/>
        <rFont val="Aptos Light"/>
        <family val="2"/>
      </rPr>
      <t xml:space="preserve"> 2 sekundy</t>
    </r>
  </si>
  <si>
    <r>
      <t>2. Kontaktní body:</t>
    </r>
    <r>
      <rPr>
        <sz val="11"/>
        <color theme="1"/>
        <rFont val="Aptos Light"/>
        <family val="2"/>
      </rPr>
      <t xml:space="preserve"> pouze jedna noha a ruka</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</si>
  <si>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only one leg and one arm</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</si>
  <si>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tylko jedna noga i ręka</t>
    </r>
  </si>
  <si>
    <r>
      <t xml:space="preserve">3. Pozice paží: </t>
    </r>
    <r>
      <rPr>
        <sz val="11"/>
        <color theme="1"/>
        <rFont val="Aptos Light"/>
        <family val="2"/>
      </rPr>
      <t>jedna ruka ve volitelné fixní pozici bez kontaktu se sítí, druha ruka drží síť</t>
    </r>
  </si>
  <si>
    <r>
      <t>3.</t>
    </r>
    <r>
      <rPr>
        <b/>
        <sz val="7"/>
        <color theme="1"/>
        <rFont val="Times New Roman"/>
        <family val="1"/>
        <charset val="238"/>
      </rPr>
      <t xml:space="preserve">   </t>
    </r>
    <r>
      <rPr>
        <sz val="11"/>
        <color theme="1"/>
        <rFont val="Aptos Light"/>
        <family val="2"/>
      </rPr>
      <t>Arm position: one arm in optional fixed position without contact with the net, the other arm holding the net</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</si>
  <si>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jedna ręka w opcjonalnej ustalonej pozycji bez kontaktu z siatką, druga ręka trzyma siatkę</t>
    </r>
  </si>
  <si>
    <r>
      <t>2. Kontaktní body:</t>
    </r>
    <r>
      <rPr>
        <sz val="11"/>
        <color theme="1"/>
        <rFont val="Aptos Light"/>
        <family val="2"/>
      </rPr>
      <t xml:space="preserve"> pouze jedna ruka a podkolenní jamka</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</si>
  <si>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only one arm and the area below the knee</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</si>
  <si>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tylko jedna ręka i podkolan</t>
    </r>
  </si>
  <si>
    <r>
      <t>3. Pozice paží:</t>
    </r>
    <r>
      <rPr>
        <sz val="11"/>
        <color theme="1"/>
        <rFont val="Aptos Light"/>
        <family val="2"/>
      </rPr>
      <t xml:space="preserve"> jedna ruka ve volitelné fixní pozici bez kontaktu se sítí, druha ruka visí pod loktem za síť</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</si>
  <si>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one arm in optional fixed position without contact with the net, the other arm hanging below the elbow behind the net</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</si>
  <si>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jedna ręka w opcjonalnej ustalonej pozycji bez kontaktu z siatką, druga ręka zwisa pod łokciem za siatką</t>
    </r>
  </si>
  <si>
    <r>
      <t>4. Pozice nohou:</t>
    </r>
    <r>
      <rPr>
        <sz val="11"/>
        <color theme="1"/>
        <rFont val="Aptos Light"/>
        <family val="2"/>
      </rPr>
      <t xml:space="preserve"> nohy v pozici arabesque, jedna ohnutá, druhá plně propnutá</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</si>
  <si>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legs in arabesque position, one bent, the other fully extended</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</si>
  <si>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nogi w pozycji arabesque, jedna zgięta, druga w pełni wyprostowana</t>
    </r>
  </si>
  <si>
    <r>
      <t>2. Kontaktní body:</t>
    </r>
    <r>
      <rPr>
        <sz val="11"/>
        <color theme="1"/>
        <rFont val="Aptos Light"/>
        <family val="2"/>
      </rPr>
      <t xml:space="preserve"> pouze jedna noha po vrchol kolene, obě paže, ruce, obě ramena, záda (volitelně)</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</si>
  <si>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only one leg above the knee, both arms, hands, both shoulders, back (optional)</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</si>
  <si>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tylko jedna noga powyżej kolana, obie ręce, ramiona, plecy (opcjonalnie)</t>
    </r>
  </si>
  <si>
    <r>
      <t xml:space="preserve">3. Pozice paží: </t>
    </r>
    <r>
      <rPr>
        <sz val="11"/>
        <color theme="1"/>
        <rFont val="Aptos Light"/>
        <family val="2"/>
      </rPr>
      <t>obě paže v zapažení drží síť</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</si>
  <si>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both arms in a crossed position holding the net</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</si>
  <si>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obie ręce obejmują siatkę</t>
    </r>
  </si>
  <si>
    <r>
      <t>4. Pozice nohou:</t>
    </r>
    <r>
      <rPr>
        <sz val="11"/>
        <color theme="1"/>
        <rFont val="Aptos Light"/>
        <family val="2"/>
      </rPr>
      <t xml:space="preserve"> zadní noha může být propnutá/ohnutá, přední noha ohnutá v pozici arabesque bez kontaktu se síti</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</si>
  <si>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back leg can be extended/bent, front leg bent in arabesque position without contact with the net</t>
    </r>
    <r>
      <rPr>
        <b/>
        <sz val="11"/>
        <color theme="1"/>
        <rFont val="Aptos Light"/>
        <family val="2"/>
      </rPr>
      <t xml:space="preserve"> </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</si>
  <si>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tylna noga może być wyprostowana/zgięta, przednia noga zgięta w pozycji arabesque bez kontaktu z siatką</t>
    </r>
  </si>
  <si>
    <r>
      <t xml:space="preserve">5. Pozice těla: </t>
    </r>
    <r>
      <rPr>
        <sz val="11"/>
        <color theme="1"/>
        <rFont val="Aptos Light"/>
        <family val="2"/>
      </rPr>
      <t>horizontální</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</si>
  <si>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horizontal</t>
    </r>
  </si>
  <si>
    <r>
      <t>5.</t>
    </r>
    <r>
      <rPr>
        <b/>
        <sz val="7"/>
        <color theme="1"/>
        <rFont val="Times New Roman"/>
        <family val="1"/>
        <charset val="238"/>
      </rPr>
      <t xml:space="preserve">   </t>
    </r>
    <r>
      <rPr>
        <b/>
        <sz val="11"/>
        <color theme="1"/>
        <rFont val="Aptos Light"/>
        <family val="2"/>
      </rPr>
      <t>Pozycja ciała:</t>
    </r>
    <r>
      <rPr>
        <sz val="11"/>
        <color theme="1"/>
        <rFont val="Aptos Light"/>
        <family val="2"/>
      </rPr>
      <t xml:space="preserve"> horyzontalna</t>
    </r>
  </si>
  <si>
    <r>
      <t>1.</t>
    </r>
    <r>
      <rPr>
        <b/>
        <sz val="7"/>
        <color theme="1"/>
        <rFont val="Times New Roman"/>
        <family val="1"/>
        <charset val="238"/>
      </rPr>
      <t xml:space="preserve">  </t>
    </r>
    <r>
      <rPr>
        <b/>
        <sz val="11"/>
        <color theme="1"/>
        <rFont val="Aptos Light"/>
        <family val="2"/>
      </rPr>
      <t xml:space="preserve">Duration: </t>
    </r>
    <r>
      <rPr>
        <sz val="11"/>
        <color theme="1"/>
        <rFont val="Aptos Light"/>
        <family val="2"/>
      </rPr>
      <t>2 seconds</t>
    </r>
  </si>
  <si>
    <r>
      <t>2.</t>
    </r>
    <r>
      <rPr>
        <b/>
        <sz val="7"/>
        <color theme="1"/>
        <rFont val="Times New Roman"/>
        <family val="1"/>
        <charset val="238"/>
      </rPr>
      <t xml:space="preserve">   </t>
    </r>
    <r>
      <rPr>
        <b/>
        <sz val="11"/>
        <color theme="1"/>
        <rFont val="Aptos Light"/>
        <family val="2"/>
      </rPr>
      <t>Punkty kontaktowe:</t>
    </r>
    <r>
      <rPr>
        <sz val="11"/>
        <color theme="1"/>
        <rFont val="Aptos Light"/>
        <family val="2"/>
      </rPr>
      <t xml:space="preserve"> boki, brzuch, obie ręce</t>
    </r>
  </si>
  <si>
    <r>
      <t xml:space="preserve">3. Pozice paží: </t>
    </r>
    <r>
      <rPr>
        <sz val="11"/>
        <color theme="1"/>
        <rFont val="Aptos Light"/>
        <family val="2"/>
      </rPr>
      <t>v zapažení, ruce jsou v kontaktu ze sítí</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</si>
  <si>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crossed, hands are in contact with the net</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</si>
  <si>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skrzyżowane, ręce są w kontakcie ze siatką</t>
    </r>
  </si>
  <si>
    <r>
      <t>4.</t>
    </r>
    <r>
      <rPr>
        <sz val="7"/>
        <color theme="1"/>
        <rFont val="Times New Roman"/>
        <family val="1"/>
        <charset val="238"/>
      </rPr>
      <t xml:space="preserve">     </t>
    </r>
    <r>
      <rPr>
        <b/>
        <sz val="11"/>
        <color theme="1"/>
        <rFont val="Aptos Light"/>
        <family val="2"/>
      </rPr>
      <t xml:space="preserve">Pozycja nóg: </t>
    </r>
    <r>
      <rPr>
        <sz val="11"/>
        <color theme="1"/>
        <rFont val="Aptos Light"/>
        <family val="2"/>
      </rPr>
      <t>obie nogi w pełni wyprostowane, wraz z palcami u stóp, poziomo do ziemi</t>
    </r>
  </si>
  <si>
    <r>
      <t>2. Kontaktní body:</t>
    </r>
    <r>
      <rPr>
        <sz val="11"/>
        <color theme="1"/>
        <rFont val="Aptos Light"/>
        <family val="2"/>
      </rPr>
      <t xml:space="preserve"> obě nohy a paže, boky, záda</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</si>
  <si>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both legs and arms, hips, back</t>
    </r>
  </si>
  <si>
    <r>
      <t>2.</t>
    </r>
    <r>
      <rPr>
        <sz val="7"/>
        <color theme="1"/>
        <rFont val="Times New Roman"/>
        <family val="1"/>
        <charset val="238"/>
      </rPr>
      <t xml:space="preserve">   </t>
    </r>
    <r>
      <rPr>
        <b/>
        <sz val="11"/>
        <color theme="1"/>
        <rFont val="Aptos Light"/>
        <family val="2"/>
      </rPr>
      <t xml:space="preserve">Punkty kontaktowe: </t>
    </r>
    <r>
      <rPr>
        <sz val="11"/>
        <color theme="1"/>
        <rFont val="Aptos Light"/>
        <family val="2"/>
      </rPr>
      <t>obie nogi i ramiona, boki, plecy</t>
    </r>
  </si>
  <si>
    <r>
      <t xml:space="preserve">3. Pozice paží: </t>
    </r>
    <r>
      <rPr>
        <sz val="11"/>
        <color theme="1"/>
        <rFont val="Aptos Light"/>
        <family val="2"/>
      </rPr>
      <t>v rozpažení, ruce jsou v kontaktu se sítí</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</si>
  <si>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outstretched, hands are in contact with the net</t>
    </r>
  </si>
  <si>
    <r>
      <t>3.</t>
    </r>
    <r>
      <rPr>
        <sz val="7"/>
        <color theme="1"/>
        <rFont val="Times New Roman"/>
        <family val="1"/>
        <charset val="238"/>
      </rPr>
      <t xml:space="preserve">   </t>
    </r>
    <r>
      <rPr>
        <b/>
        <sz val="11"/>
        <color theme="1"/>
        <rFont val="Aptos Light"/>
        <family val="2"/>
      </rPr>
      <t xml:space="preserve">Pozycja ramion: </t>
    </r>
    <r>
      <rPr>
        <sz val="11"/>
        <color theme="1"/>
        <rFont val="Aptos Light"/>
        <family val="2"/>
      </rPr>
      <t>rozpostarte, ręce są w kontakcie ze siatką</t>
    </r>
  </si>
  <si>
    <r>
      <t>4. Pozice nohou:</t>
    </r>
    <r>
      <rPr>
        <sz val="11"/>
        <color theme="1"/>
        <rFont val="Aptos Light"/>
        <family val="2"/>
      </rPr>
      <t xml:space="preserve"> nohy jsou v pozici diamantu, chodidla jsou spojená</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</si>
  <si>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legs are in diamond position, soles are connected</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</si>
  <si>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nogi ułożone w pozycji diamentu, podeszwy stóp są połączone</t>
    </r>
  </si>
  <si>
    <r>
      <t>2. Kontaktní body:</t>
    </r>
    <r>
      <rPr>
        <sz val="11"/>
        <color theme="1"/>
        <rFont val="Aptos Light"/>
        <family val="2"/>
      </rPr>
      <t xml:space="preserve"> hýždě, boky, stehna, kolena, lýtka, jedno rameno, jedna ruka</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</si>
  <si>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buttocks, hips, thighs, knees, calves, one shoulder, one hand</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</si>
  <si>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pośladki, boki, uda, kolana, łydki, jedno ramię, jedna ręka</t>
    </r>
  </si>
  <si>
    <r>
      <t xml:space="preserve">3. Pozice paží: </t>
    </r>
    <r>
      <rPr>
        <sz val="11"/>
        <color theme="1"/>
        <rFont val="Aptos Light"/>
        <family val="2"/>
      </rPr>
      <t>jedna paže libovolná fixní pozice bez kontaktu se síti, druhá ruka drží sít před sebou</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</si>
  <si>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one arm in any fixed position without contact with the net, the other hand holds the net in front</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</si>
  <si>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jedno ramię w dowolnej ustalonej pozycji bez kontaktu ze siatką, druga ręka trzyma siatkę przed sobą</t>
    </r>
  </si>
  <si>
    <r>
      <t>4. Pozice nohou:</t>
    </r>
    <r>
      <rPr>
        <sz val="11"/>
        <color theme="1"/>
        <rFont val="Aptos Light"/>
        <family val="2"/>
      </rPr>
      <t xml:space="preserve"> obě nohy ohnuté v pozici stag</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</si>
  <si>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bent in stag position</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</si>
  <si>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zgięte w pozycji stag</t>
    </r>
  </si>
  <si>
    <r>
      <t>2. Kontaktní body:</t>
    </r>
    <r>
      <rPr>
        <sz val="11"/>
        <color theme="1"/>
        <rFont val="Aptos Light"/>
        <family val="2"/>
      </rPr>
      <t xml:space="preserve"> bedra</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</si>
  <si>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hips</t>
    </r>
  </si>
  <si>
    <r>
      <t>2.</t>
    </r>
    <r>
      <rPr>
        <b/>
        <sz val="7"/>
        <color theme="1"/>
        <rFont val="Times New Roman"/>
        <family val="1"/>
        <charset val="238"/>
      </rPr>
      <t xml:space="preserve">  </t>
    </r>
    <r>
      <rPr>
        <b/>
        <sz val="11"/>
        <color theme="1"/>
        <rFont val="Aptos Light"/>
        <family val="2"/>
      </rPr>
      <t xml:space="preserve">Punkty kontaktowe: </t>
    </r>
    <r>
      <rPr>
        <sz val="11"/>
        <color theme="1"/>
        <rFont val="Aptos Light"/>
        <family val="2"/>
      </rPr>
      <t>biodra</t>
    </r>
  </si>
  <si>
    <r>
      <t xml:space="preserve">3. Pozice paží: </t>
    </r>
    <r>
      <rPr>
        <sz val="11"/>
        <color theme="1"/>
        <rFont val="Aptos Light"/>
        <family val="2"/>
      </rPr>
      <t>libovolná fixní pozice paží bez kontaktu se síti</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</si>
  <si>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any fixed arm position without contact with the net</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</si>
  <si>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dowolna ustalona pozycja ramion bez kontaktu ze siatką</t>
    </r>
  </si>
  <si>
    <r>
      <t>4. Pozice nohou:</t>
    </r>
    <r>
      <rPr>
        <sz val="11"/>
        <color theme="1"/>
        <rFont val="Aptos Light"/>
        <family val="2"/>
      </rPr>
      <t xml:space="preserve"> jedna noha je ohnutá, druhá noha je plně propnutá, obě nohy jsou bez kontaktů se síti.</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</si>
  <si>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one leg is bent, the other leg is fully extended, both legs are without contact with the net</t>
    </r>
  </si>
  <si>
    <r>
      <t>4.</t>
    </r>
    <r>
      <rPr>
        <b/>
        <sz val="7"/>
        <color theme="1"/>
        <rFont val="Times New Roman"/>
        <family val="1"/>
        <charset val="238"/>
      </rPr>
      <t xml:space="preserve">  </t>
    </r>
    <r>
      <rPr>
        <b/>
        <sz val="11"/>
        <color theme="1"/>
        <rFont val="Aptos Light"/>
        <family val="2"/>
      </rPr>
      <t>Pozycja nóg:</t>
    </r>
    <r>
      <rPr>
        <sz val="11"/>
        <color theme="1"/>
        <rFont val="Aptos Light"/>
        <family val="2"/>
      </rPr>
      <t xml:space="preserve"> jedna noga jest zgięta, druga noga jest w pełni wyprostowana, obie nogi są bez kontaktu ze siatką</t>
    </r>
  </si>
  <si>
    <r>
      <t>2. Kontaktní body:</t>
    </r>
    <r>
      <rPr>
        <sz val="11"/>
        <color theme="1"/>
        <rFont val="Aptos Light"/>
        <family val="2"/>
      </rPr>
      <t xml:space="preserve"> paže, lopatka, boky, tříslo, hýždě, lýtko, stehno, jedno chodidlo, kotník</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</si>
  <si>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arms, shoulder blades, hips, groin, buttocks, calf, thigh, one foot, ankle</t>
    </r>
  </si>
  <si>
    <r>
      <t>2.</t>
    </r>
    <r>
      <rPr>
        <sz val="7"/>
        <color theme="1"/>
        <rFont val="Times New Roman"/>
        <family val="1"/>
        <charset val="238"/>
      </rPr>
      <t xml:space="preserve">   </t>
    </r>
    <r>
      <rPr>
        <b/>
        <sz val="11"/>
        <color theme="1"/>
        <rFont val="Aptos Light"/>
        <family val="2"/>
      </rPr>
      <t xml:space="preserve">Punkty kontaktowe: </t>
    </r>
    <r>
      <rPr>
        <sz val="11"/>
        <color theme="1"/>
        <rFont val="Aptos Light"/>
        <family val="2"/>
      </rPr>
      <t>ramiona, łopatka, boki, klatka piersiowa, pośladki, łydka, udo, jedna stopa, kostka</t>
    </r>
  </si>
  <si>
    <r>
      <t xml:space="preserve">3. Pozice paží: </t>
    </r>
    <r>
      <rPr>
        <sz val="11"/>
        <color theme="1"/>
        <rFont val="Aptos Light"/>
        <family val="2"/>
      </rPr>
      <t>v rozpažení, pouze paže jsou v kontaktu se sítí</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</si>
  <si>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outstretched, only arms are in contact with the net</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</si>
  <si>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rozpostarte, tylko ramiona są w kontakcie ze siatką</t>
    </r>
  </si>
  <si>
    <r>
      <t>4. Pozice nohou:</t>
    </r>
    <r>
      <rPr>
        <sz val="11"/>
        <color theme="1"/>
        <rFont val="Aptos Light"/>
        <family val="2"/>
      </rPr>
      <t xml:space="preserve"> stoj na jedné noze, kde chodidlo druhé nohy je v kontaktu pouze s nohou nikoliv síti</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</si>
  <si>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standing on one leg, where the foot of the other leg is in contact only with the foot, not the net</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</si>
  <si>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stojąc na jednej nodze, gdzie stopa</t>
    </r>
    <r>
      <rPr>
        <b/>
        <sz val="11"/>
        <color theme="1"/>
        <rFont val="Aptos Light"/>
        <family val="2"/>
      </rPr>
      <t xml:space="preserve"> </t>
    </r>
    <r>
      <rPr>
        <sz val="11"/>
        <color theme="1"/>
        <rFont val="Aptos Light"/>
        <family val="2"/>
      </rPr>
      <t>drugiej nogi ma kontakt tylko z nogą, nie ze siatką</t>
    </r>
  </si>
  <si>
    <r>
      <t>1.</t>
    </r>
    <r>
      <rPr>
        <sz val="7"/>
        <color theme="1"/>
        <rFont val="Times New Roman"/>
        <family val="1"/>
        <charset val="238"/>
      </rPr>
      <t xml:space="preserve">      </t>
    </r>
    <r>
      <rPr>
        <b/>
        <sz val="11"/>
        <color theme="1"/>
        <rFont val="Aptos Light"/>
        <family val="2"/>
      </rPr>
      <t xml:space="preserve">Duration: </t>
    </r>
    <r>
      <rPr>
        <sz val="11"/>
        <color theme="1"/>
        <rFont val="Aptos Light"/>
        <family val="2"/>
      </rPr>
      <t>2 seconds</t>
    </r>
  </si>
  <si>
    <r>
      <t>1.</t>
    </r>
    <r>
      <rPr>
        <b/>
        <sz val="7"/>
        <color theme="1"/>
        <rFont val="Times New Roman"/>
        <family val="1"/>
        <charset val="238"/>
      </rPr>
      <t xml:space="preserve">    </t>
    </r>
    <r>
      <rPr>
        <b/>
        <sz val="11"/>
        <color theme="1"/>
        <rFont val="Aptos Light"/>
        <family val="2"/>
      </rPr>
      <t xml:space="preserve">Wytrzymałość: </t>
    </r>
    <r>
      <rPr>
        <sz val="11"/>
        <color theme="1"/>
        <rFont val="Aptos Light"/>
        <family val="2"/>
      </rPr>
      <t>2 sekundy</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</si>
  <si>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both feet including the ankle, hands optional</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</si>
  <si>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obie stopy wraz z kostkami, ręce opcjonalnie</t>
    </r>
  </si>
  <si>
    <r>
      <t>2. Kontaktní body:</t>
    </r>
    <r>
      <rPr>
        <sz val="11"/>
        <color theme="1"/>
        <rFont val="Aptos Light"/>
        <family val="2"/>
      </rPr>
      <t xml:space="preserve"> obě chodidla včetně kotníku, ruce volitelně</t>
    </r>
  </si>
  <si>
    <r>
      <t>3.</t>
    </r>
    <r>
      <rPr>
        <b/>
        <sz val="7"/>
        <color theme="1"/>
        <rFont val="Times New Roman"/>
        <family val="1"/>
        <charset val="238"/>
      </rPr>
      <t xml:space="preserve">    </t>
    </r>
    <r>
      <rPr>
        <b/>
        <sz val="11"/>
        <color theme="1"/>
        <rFont val="Aptos Light"/>
        <family val="2"/>
      </rPr>
      <t xml:space="preserve">Range: </t>
    </r>
    <r>
      <rPr>
        <sz val="11"/>
        <color theme="1"/>
        <rFont val="Aptos Light"/>
        <family val="2"/>
      </rPr>
      <t>straddle split in legs min. 160°</t>
    </r>
  </si>
  <si>
    <r>
      <t>3.</t>
    </r>
    <r>
      <rPr>
        <b/>
        <sz val="7"/>
        <color theme="1"/>
        <rFont val="Times New Roman"/>
        <family val="1"/>
        <charset val="238"/>
      </rPr>
      <t xml:space="preserve">    </t>
    </r>
    <r>
      <rPr>
        <b/>
        <sz val="11"/>
        <color theme="1"/>
        <rFont val="Aptos Light"/>
        <family val="2"/>
      </rPr>
      <t xml:space="preserve">Zakres: </t>
    </r>
    <r>
      <rPr>
        <sz val="11"/>
        <color theme="1"/>
        <rFont val="Aptos Light"/>
        <family val="2"/>
      </rPr>
      <t>straddle split nóg min. 160°</t>
    </r>
  </si>
  <si>
    <r>
      <t>4.</t>
    </r>
    <r>
      <rPr>
        <b/>
        <sz val="7"/>
        <color theme="1"/>
        <rFont val="Times New Roman"/>
        <family val="1"/>
        <charset val="238"/>
      </rPr>
      <t xml:space="preserve">    </t>
    </r>
    <r>
      <rPr>
        <b/>
        <sz val="11"/>
        <color theme="1"/>
        <rFont val="Aptos Light"/>
        <family val="2"/>
      </rPr>
      <t xml:space="preserve">Position of arms and legs: </t>
    </r>
    <r>
      <rPr>
        <sz val="11"/>
        <color theme="1"/>
        <rFont val="Aptos Light"/>
        <family val="2"/>
      </rPr>
      <t>both arms in a fixed optional position, both legs fully extended</t>
    </r>
  </si>
  <si>
    <r>
      <t>4.</t>
    </r>
    <r>
      <rPr>
        <b/>
        <sz val="7"/>
        <color theme="1"/>
        <rFont val="Times New Roman"/>
        <family val="1"/>
        <charset val="238"/>
      </rPr>
      <t xml:space="preserve">    </t>
    </r>
    <r>
      <rPr>
        <b/>
        <sz val="11"/>
        <color theme="1"/>
        <rFont val="Aptos Light"/>
        <family val="2"/>
      </rPr>
      <t xml:space="preserve">Pozycja ramion i nóg: </t>
    </r>
    <r>
      <rPr>
        <sz val="11"/>
        <color theme="1"/>
        <rFont val="Aptos Light"/>
        <family val="2"/>
      </rPr>
      <t>obie ręce w wybranej stałej pozycji, obie nogi w pełni wyprostowane</t>
    </r>
  </si>
  <si>
    <r>
      <t>4. Pozice paží a nohou:</t>
    </r>
    <r>
      <rPr>
        <sz val="11"/>
        <color theme="1"/>
        <rFont val="Aptos Light"/>
        <family val="2"/>
      </rPr>
      <t xml:space="preserve"> obě paže ve fixní volitelné pozici, obě nohy plně propnuté</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</si>
  <si>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upright</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</si>
  <si>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wyprostowana</t>
    </r>
  </si>
  <si>
    <r>
      <t>2. Kontaktní body</t>
    </r>
    <r>
      <rPr>
        <sz val="11"/>
        <color theme="1"/>
        <rFont val="Aptos Light"/>
        <family val="2"/>
      </rPr>
      <t>: obě paže a ruce, oba nárty,</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</si>
  <si>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both arms and hands, both ankles</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</si>
  <si>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obie ręce i stopy, obie kostki</t>
    </r>
  </si>
  <si>
    <r>
      <t xml:space="preserve">3. Pozice paží: </t>
    </r>
    <r>
      <rPr>
        <sz val="11"/>
        <color theme="1"/>
        <rFont val="Aptos Light"/>
        <family val="2"/>
      </rPr>
      <t>obě paže plně propnuté drží šálu v úrovni kolen</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</si>
  <si>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both arms fully extended holding the silk at knee level</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</si>
  <si>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obie ręce w pełni wyprostowane trzymają szarfę na wysokości kolan</t>
    </r>
  </si>
  <si>
    <r>
      <t>4. Pozice nohou:</t>
    </r>
    <r>
      <rPr>
        <sz val="11"/>
        <color theme="1"/>
        <rFont val="Aptos Light"/>
        <family val="2"/>
      </rPr>
      <t xml:space="preserve"> obě nohy plně propnuté od sebe</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</si>
  <si>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fully extended apart</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</si>
  <si>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w pełni wyprostowane rozstawione</t>
    </r>
  </si>
  <si>
    <r>
      <t>5. Pozice těla:</t>
    </r>
    <r>
      <rPr>
        <sz val="11"/>
        <color theme="1"/>
        <rFont val="Aptos Light"/>
        <family val="2"/>
      </rPr>
      <t xml:space="preserve"> prohnutí v zádech, hlava je výše než boky</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</si>
  <si>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back arched, head higher than hips</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</si>
  <si>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wygięcie w plecach, głowa wyżej niż biodra</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</si>
  <si>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obie ręce</t>
    </r>
  </si>
  <si>
    <r>
      <t xml:space="preserve">3. Pozice paží: </t>
    </r>
    <r>
      <rPr>
        <sz val="11"/>
        <color theme="1"/>
        <rFont val="Aptos Light"/>
        <family val="2"/>
      </rPr>
      <t>jedna</t>
    </r>
    <r>
      <rPr>
        <b/>
        <sz val="11"/>
        <color theme="1"/>
        <rFont val="Aptos Light"/>
        <family val="2"/>
      </rPr>
      <t xml:space="preserve"> </t>
    </r>
    <r>
      <rPr>
        <sz val="11"/>
        <color theme="1"/>
        <rFont val="Aptos Light"/>
        <family val="2"/>
      </rPr>
      <t xml:space="preserve">paže plně propnutá, druhá mezi nohama může být lehce ohnutá </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</si>
  <si>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one arm fully extended, the other between the legs may be slightly bent</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</si>
  <si>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jedna ręka w pełni wyprostowana, druga między nogami może być lekko zgięta</t>
    </r>
  </si>
  <si>
    <r>
      <t>4. Pozice nohou:</t>
    </r>
    <r>
      <rPr>
        <sz val="11"/>
        <color theme="1"/>
        <rFont val="Aptos Light"/>
        <family val="2"/>
      </rPr>
      <t xml:space="preserve"> obě nohy jsou ohnuté dozadu, chodidla jsou v úrovni nebo níže než ramena, kolena jsou v úrovní nebo níže boky</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</si>
  <si>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are bent backward, feet at or below shoulder level, knees at or below hip level</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</si>
  <si>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zgięte do tyłu, stopy na wysokości ramion lub niżej, kolana na wysokości bioder lub niżej</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</si>
  <si>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inverted, back arched</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</si>
  <si>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odwrócona, wygięcie w plecach</t>
    </r>
  </si>
  <si>
    <r>
      <t>1.</t>
    </r>
    <r>
      <rPr>
        <b/>
        <sz val="7"/>
        <color theme="1"/>
        <rFont val="Times New Roman"/>
        <family val="1"/>
        <charset val="238"/>
      </rPr>
      <t xml:space="preserve">    </t>
    </r>
    <r>
      <rPr>
        <b/>
        <sz val="11"/>
        <color theme="1"/>
        <rFont val="Aptos Light"/>
        <family val="2"/>
      </rPr>
      <t xml:space="preserve">Duration: </t>
    </r>
    <r>
      <rPr>
        <sz val="11"/>
        <color theme="1"/>
        <rFont val="Aptos Light"/>
        <family val="2"/>
      </rPr>
      <t>2 seconds</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</si>
  <si>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obie ręce, stopa, kostka i noga</t>
    </r>
  </si>
  <si>
    <r>
      <t>2. Kontaktní body:</t>
    </r>
    <r>
      <rPr>
        <sz val="11"/>
        <color theme="1"/>
        <rFont val="Aptos Light"/>
        <family val="2"/>
      </rPr>
      <t xml:space="preserve"> obě ruce, chodidlo, nárt a kotník jedné nohy</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</si>
  <si>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both hands, the foot, instep, and ankle of one leg</t>
    </r>
  </si>
  <si>
    <r>
      <t>3.</t>
    </r>
    <r>
      <rPr>
        <b/>
        <sz val="7"/>
        <color theme="1"/>
        <rFont val="Times New Roman"/>
        <family val="1"/>
        <charset val="238"/>
      </rPr>
      <t xml:space="preserve">    </t>
    </r>
    <r>
      <rPr>
        <b/>
        <sz val="11"/>
        <color theme="1"/>
        <rFont val="Aptos Light"/>
        <family val="2"/>
      </rPr>
      <t xml:space="preserve">Zakres: </t>
    </r>
    <r>
      <rPr>
        <sz val="11"/>
        <color theme="1"/>
        <rFont val="Aptos Light"/>
        <family val="2"/>
      </rPr>
      <t>front split nóg min. 160°</t>
    </r>
  </si>
  <si>
    <r>
      <t>3.</t>
    </r>
    <r>
      <rPr>
        <b/>
        <sz val="7"/>
        <color theme="1"/>
        <rFont val="Times New Roman"/>
        <family val="1"/>
        <charset val="238"/>
      </rPr>
      <t xml:space="preserve">    </t>
    </r>
    <r>
      <rPr>
        <b/>
        <sz val="11"/>
        <color theme="1"/>
        <rFont val="Aptos Light"/>
        <family val="2"/>
      </rPr>
      <t xml:space="preserve">Range: </t>
    </r>
    <r>
      <rPr>
        <sz val="11"/>
        <color theme="1"/>
        <rFont val="Aptos Light"/>
        <family val="2"/>
      </rPr>
      <t>front split in legs min. 160°</t>
    </r>
  </si>
  <si>
    <r>
      <t>4.</t>
    </r>
    <r>
      <rPr>
        <b/>
        <sz val="7"/>
        <color theme="1"/>
        <rFont val="Times New Roman"/>
        <family val="1"/>
        <charset val="238"/>
      </rPr>
      <t xml:space="preserve">    </t>
    </r>
    <r>
      <rPr>
        <b/>
        <sz val="11"/>
        <color theme="1"/>
        <rFont val="Aptos Light"/>
        <family val="2"/>
      </rPr>
      <t xml:space="preserve">Pozycja ramion i nóg: </t>
    </r>
    <r>
      <rPr>
        <sz val="11"/>
        <color theme="1"/>
        <rFont val="Aptos Light"/>
        <family val="2"/>
      </rPr>
      <t>ręce w pełni wyprostowane na maksymalną szerokość ramion, tylna noga w pełni wyprostowana, przednia noga w dowolnej stałej pozycji</t>
    </r>
  </si>
  <si>
    <r>
      <t>4. Pozice paží a nohou:</t>
    </r>
    <r>
      <rPr>
        <sz val="11"/>
        <color theme="1"/>
        <rFont val="Aptos Light"/>
        <family val="2"/>
      </rPr>
      <t xml:space="preserve"> paže jsou plně propnuté na max. šířku ramen, zadní noha je plně propnutá, přední noha ve fixní libovolné pozici</t>
    </r>
  </si>
  <si>
    <r>
      <t>4.</t>
    </r>
    <r>
      <rPr>
        <b/>
        <sz val="7"/>
        <color theme="1"/>
        <rFont val="Times New Roman"/>
        <family val="1"/>
        <charset val="238"/>
      </rPr>
      <t xml:space="preserve">    </t>
    </r>
    <r>
      <rPr>
        <b/>
        <sz val="11"/>
        <color theme="1"/>
        <rFont val="Aptos Light"/>
        <family val="2"/>
      </rPr>
      <t xml:space="preserve">Position of arms and legs: </t>
    </r>
    <r>
      <rPr>
        <sz val="11"/>
        <color theme="1"/>
        <rFont val="Aptos Light"/>
        <family val="2"/>
      </rPr>
      <t>arms are fully extended to the maximum shoulder width, back leg is fully extended, front leg in a fixed optional position</t>
    </r>
  </si>
  <si>
    <r>
      <t>2. Kontaktní body:</t>
    </r>
    <r>
      <rPr>
        <sz val="11"/>
        <color theme="1"/>
        <rFont val="Aptos Light"/>
        <family val="2"/>
      </rPr>
      <t xml:space="preserve"> jedna ruka, záda, hrudník, oba kotníky, nárt, chodidla, holeň</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</si>
  <si>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one hand, back, chest, both ankles, instep, feet, shin</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</si>
  <si>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jedna ręka, plecy, klatka piersiowa, obie kostki, stopy, podudzia</t>
    </r>
  </si>
  <si>
    <r>
      <t>3. Rozsah nohou:</t>
    </r>
    <r>
      <rPr>
        <sz val="11"/>
        <color theme="1"/>
        <rFont val="Aptos Light"/>
        <family val="2"/>
      </rPr>
      <t xml:space="preserve"> front split v nohou min. 160 °</t>
    </r>
  </si>
  <si>
    <r>
      <t>3.</t>
    </r>
    <r>
      <rPr>
        <b/>
        <sz val="7"/>
        <color theme="1"/>
        <rFont val="Times New Roman"/>
        <family val="1"/>
        <charset val="238"/>
      </rPr>
      <t xml:space="preserve">  </t>
    </r>
    <r>
      <rPr>
        <b/>
        <sz val="11"/>
        <color theme="1"/>
        <rFont val="Aptos Light"/>
        <family val="2"/>
      </rPr>
      <t xml:space="preserve">Leg range: </t>
    </r>
    <r>
      <rPr>
        <sz val="11"/>
        <color theme="1"/>
        <rFont val="Aptos Light"/>
        <family val="2"/>
      </rPr>
      <t>front split in legs min. 160°</t>
    </r>
  </si>
  <si>
    <r>
      <t>3.</t>
    </r>
    <r>
      <rPr>
        <b/>
        <sz val="7"/>
        <color theme="1"/>
        <rFont val="Times New Roman"/>
        <family val="1"/>
        <charset val="238"/>
      </rPr>
      <t xml:space="preserve">    </t>
    </r>
    <r>
      <rPr>
        <b/>
        <sz val="11"/>
        <color theme="1"/>
        <rFont val="Aptos Light"/>
        <family val="2"/>
      </rPr>
      <t xml:space="preserve">Zakres nóg: </t>
    </r>
    <r>
      <rPr>
        <sz val="11"/>
        <color theme="1"/>
        <rFont val="Aptos Light"/>
        <family val="2"/>
      </rPr>
      <t>front split nóg min. 160°</t>
    </r>
  </si>
  <si>
    <r>
      <t>4. Pozice paží:</t>
    </r>
    <r>
      <rPr>
        <sz val="11"/>
        <color theme="1"/>
        <rFont val="Aptos Light"/>
        <family val="2"/>
      </rPr>
      <t xml:space="preserve"> jedna paže v libovolné fixní pozici, druhá v kontaktu se šálou</t>
    </r>
  </si>
  <si>
    <r>
      <t>4.</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one arm in any fixed position, the other in contact with the silk</t>
    </r>
  </si>
  <si>
    <r>
      <t>4.</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jedna ręka w dowolnej stałej pozycji, druga w kontakcie z szarfą</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</si>
  <si>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wyprostowana</t>
    </r>
    <r>
      <rPr>
        <b/>
        <sz val="11"/>
        <color theme="1"/>
        <rFont val="Aptos Light"/>
        <family val="2"/>
      </rPr>
      <t>Začátek formuláře</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</si>
  <si>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jedno ramię, brzuch i uda, plecy</t>
    </r>
  </si>
  <si>
    <r>
      <t>2. Kontaktní body:</t>
    </r>
    <r>
      <rPr>
        <sz val="11"/>
        <color theme="1"/>
        <rFont val="Aptos Light"/>
        <family val="2"/>
      </rPr>
      <t xml:space="preserve"> jedna paže, břicho a stehna, záda</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</si>
  <si>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one arm, abdomen and thighs, back</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</si>
  <si>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jedno ramię w kontakcie z szarfą, drugie w wybranej stałej pozycji bez kontaktu z szarfą</t>
    </r>
  </si>
  <si>
    <r>
      <t xml:space="preserve">3. Pozice paží: </t>
    </r>
    <r>
      <rPr>
        <sz val="11"/>
        <color theme="1"/>
        <rFont val="Aptos Light"/>
        <family val="2"/>
      </rPr>
      <t>jedna paže v kontaktu se šálou, druhá</t>
    </r>
    <r>
      <rPr>
        <b/>
        <sz val="11"/>
        <color theme="1"/>
        <rFont val="Aptos Light"/>
        <family val="2"/>
      </rPr>
      <t xml:space="preserve"> </t>
    </r>
    <r>
      <rPr>
        <sz val="11"/>
        <color theme="1"/>
        <rFont val="Aptos Light"/>
        <family val="2"/>
      </rPr>
      <t>ve volitelné fixní pozice bez kontaktů se šálou</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</si>
  <si>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one arm in contact with the silk, the other in a fixed optional position without contact with the silk</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</si>
  <si>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w pełni wyprostowane w pozycji pike (ręka przyciśnięta między klatką piersiową a udami, blisko siebie (zamknięte))</t>
    </r>
  </si>
  <si>
    <r>
      <t>4. Pozice nohou:</t>
    </r>
    <r>
      <rPr>
        <sz val="11"/>
        <color theme="1"/>
        <rFont val="Aptos Light"/>
        <family val="2"/>
      </rPr>
      <t xml:space="preserve"> obě nohy plně propnuté v pike pozici (ruka je stlačena mezi hrudníkem a stehny, těsně u sebe (closed)</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</si>
  <si>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fully extended in a pike position (hand pressed between the chest and thighs, close together (closed))</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</si>
  <si>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odwrócona (głową w dół)</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</si>
  <si>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inverted (head down)</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</si>
  <si>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dołek podkolanowy, podbicie drugiej nogi włącznie z stopą, łydka i piszczel opcjonalnie</t>
    </r>
  </si>
  <si>
    <r>
      <t>2. Kontaktní body:</t>
    </r>
    <r>
      <rPr>
        <sz val="11"/>
        <color theme="1"/>
        <rFont val="Aptos Light"/>
        <family val="2"/>
      </rPr>
      <t xml:space="preserve"> podkolenní jamka, nárt druhé nohy včetně chodidla, holeň a lýtko volitelně</t>
    </r>
  </si>
  <si>
    <r>
      <t>2.</t>
    </r>
    <r>
      <rPr>
        <b/>
        <sz val="7"/>
        <color theme="1"/>
        <rFont val="Times New Roman"/>
        <family val="1"/>
        <charset val="238"/>
      </rPr>
      <t xml:space="preserve">    </t>
    </r>
    <r>
      <rPr>
        <b/>
        <sz val="11"/>
        <color theme="1"/>
        <rFont val="Aptos Light"/>
        <family val="2"/>
      </rPr>
      <t>Contact points:</t>
    </r>
    <r>
      <rPr>
        <sz val="11"/>
        <color theme="1"/>
        <rFont val="Aptos Light"/>
        <family val="2"/>
      </rPr>
      <t xml:space="preserve"> popliteal fossa, instep of the other leg including the foot, shin and calf optional</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</si>
  <si>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opcjonalna stała pozycja ramion bez kontaktu z szarfą</t>
    </r>
  </si>
  <si>
    <r>
      <t xml:space="preserve">3. Pozice paží: </t>
    </r>
    <r>
      <rPr>
        <sz val="11"/>
        <color theme="1"/>
        <rFont val="Aptos Light"/>
        <family val="2"/>
      </rPr>
      <t>volitelná fixní pozice paží bez kontaktů se šálou</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</si>
  <si>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optional fixed position of arms without contacts with the silk</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</si>
  <si>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tylna noga zgięta, przednia w pełni wyprostowana</t>
    </r>
  </si>
  <si>
    <r>
      <t>4. Pozice nohou:</t>
    </r>
    <r>
      <rPr>
        <sz val="11"/>
        <color theme="1"/>
        <rFont val="Aptos Light"/>
        <family val="2"/>
      </rPr>
      <t xml:space="preserve"> zadní noha ohnutá, přední plně propnutá</t>
    </r>
  </si>
  <si>
    <r>
      <t>4.</t>
    </r>
    <r>
      <rPr>
        <b/>
        <sz val="7"/>
        <color theme="1"/>
        <rFont val="Times New Roman"/>
        <family val="1"/>
        <charset val="238"/>
      </rPr>
      <t xml:space="preserve">    </t>
    </r>
    <r>
      <rPr>
        <b/>
        <sz val="11"/>
        <color theme="1"/>
        <rFont val="Aptos Light"/>
        <family val="2"/>
      </rPr>
      <t>Leg position:</t>
    </r>
    <r>
      <rPr>
        <sz val="11"/>
        <color theme="1"/>
        <rFont val="Aptos Light"/>
        <family val="2"/>
      </rPr>
      <t xml:space="preserve"> back leg bent, front leg fully extended</t>
    </r>
  </si>
  <si>
    <r>
      <t>2. Kontaktní body:</t>
    </r>
    <r>
      <rPr>
        <sz val="11"/>
        <color theme="1"/>
        <rFont val="Aptos Light"/>
        <family val="2"/>
      </rPr>
      <t xml:space="preserve"> jedna ruka, podkolenní jamka třísla, bedra, boky, nohy, hlava volitelně</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</si>
  <si>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one hand, popliteal fossa, groin, hips, legs, head optional</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</si>
  <si>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jedna ręka, dołek podkolanowy pachwiny, biodra, boki, nogi, głowa opcjonalnie</t>
    </r>
  </si>
  <si>
    <r>
      <t xml:space="preserve">3. Pozice paží: </t>
    </r>
    <r>
      <rPr>
        <sz val="11"/>
        <color theme="1"/>
        <rFont val="Aptos Light"/>
        <family val="2"/>
      </rPr>
      <t>jedna ruka v kontaktu se šálou, druhá</t>
    </r>
    <r>
      <rPr>
        <b/>
        <sz val="11"/>
        <color theme="1"/>
        <rFont val="Aptos Light"/>
        <family val="2"/>
      </rPr>
      <t xml:space="preserve"> </t>
    </r>
    <r>
      <rPr>
        <sz val="11"/>
        <color theme="1"/>
        <rFont val="Aptos Light"/>
        <family val="2"/>
      </rPr>
      <t>ve volitelné fixní pozice bez kontaktů se šálou</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</si>
  <si>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one hand in contact with the silk, the other in an optional fixed position without contacts with the silk</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</si>
  <si>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jedna ręka w kontakcie z szarfą, druga w wybranej stałej pozycji bez kontaktu z szarfą</t>
    </r>
  </si>
  <si>
    <r>
      <t>4. Pozice nohou:</t>
    </r>
    <r>
      <rPr>
        <sz val="11"/>
        <color theme="1"/>
        <rFont val="Aptos Light"/>
        <family val="2"/>
      </rPr>
      <t xml:space="preserve"> zadní noha plně propnutá horizontálně se zemí, přední noha ohnutá</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</si>
  <si>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back leg fully extended horizontally to the ground, front leg bent</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</si>
  <si>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tylna noga w pełni wyprostowana poziomo do ziemi, przednia noga zgięta</t>
    </r>
  </si>
  <si>
    <r>
      <t>2. Kontaktní body:</t>
    </r>
    <r>
      <rPr>
        <sz val="11"/>
        <color theme="1"/>
        <rFont val="Aptos Light"/>
        <family val="2"/>
      </rPr>
      <t xml:space="preserve"> obě ruce, jedna paže, hrudník, bok a podpaží volitelně</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</si>
  <si>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both hands, one arm, chest, side and armpit optional</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</si>
  <si>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obie ręce, jedno ramię, klatka piersiowa, bok i pacha opcjonalnie</t>
    </r>
  </si>
  <si>
    <r>
      <t>3. Pozice paží:</t>
    </r>
    <r>
      <rPr>
        <sz val="11"/>
        <color theme="1"/>
        <rFont val="Aptos Light"/>
        <family val="2"/>
      </rPr>
      <t xml:space="preserve"> obě ruce drží šálu a jsou plně propnuté</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</si>
  <si>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both hands holding the silk and are fully extended</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</si>
  <si>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obie ręce trzymają szarfę i są w pełni wyprostowane</t>
    </r>
  </si>
  <si>
    <r>
      <t>4. Pozice nohou:</t>
    </r>
    <r>
      <rPr>
        <sz val="11"/>
        <color theme="1"/>
        <rFont val="Aptos Light"/>
        <family val="2"/>
      </rPr>
      <t xml:space="preserve"> nohy v pozici straddle, plně propnuté</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</si>
  <si>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legs in a straddle position, fully extended</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</si>
  <si>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nogi w pozycji straddle, w pełni wyprostowane</t>
    </r>
  </si>
  <si>
    <r>
      <t xml:space="preserve">5. Pozice těla: </t>
    </r>
    <r>
      <rPr>
        <sz val="11"/>
        <color theme="1"/>
        <rFont val="Aptos Light"/>
        <family val="2"/>
      </rPr>
      <t>invertovaná (hlavou dolů), boky musí být výše než lopatky</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</si>
  <si>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inverted (head down), hips must be higher than the shoulders</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</si>
  <si>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odwrócona (głową w dół), biodra muszą być wyżej niż łopatki</t>
    </r>
  </si>
  <si>
    <r>
      <t>2. Kontaktní body:</t>
    </r>
    <r>
      <rPr>
        <sz val="11"/>
        <color theme="1"/>
        <rFont val="Aptos Light"/>
        <family val="2"/>
      </rPr>
      <t xml:space="preserve"> záda, třísla, kotníky, nárty, chodidla</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</si>
  <si>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back, groin, ankles, insteps, feet</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</si>
  <si>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plecy, pachwiny, kostki, podbicia, stopy</t>
    </r>
  </si>
  <si>
    <r>
      <t xml:space="preserve">3. Pozice paží: </t>
    </r>
    <r>
      <rPr>
        <sz val="11"/>
        <color theme="1"/>
        <rFont val="Aptos Light"/>
        <family val="2"/>
      </rPr>
      <t>obě paže ve fixní pozici bez kontaktů se šálou</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</si>
  <si>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both arms in a fixed position without contacts with the silk</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</si>
  <si>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obie ręce w stałej pozycji bez kontaktu z szarfą</t>
    </r>
  </si>
  <si>
    <r>
      <t>4. Pozice nohou:</t>
    </r>
    <r>
      <rPr>
        <sz val="11"/>
        <color theme="1"/>
        <rFont val="Aptos Light"/>
        <family val="2"/>
      </rPr>
      <t xml:space="preserve"> obě nohy plně propnuté ve straddle pozici min. rozsahem 160°, horizontálně se zemí</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</si>
  <si>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fully extended in a straddle position with a minimum range of 160°, horizontally to the ground</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</si>
  <si>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w pełni wyprostowane w pozycji straddle, min. zakres 160°, poziomo do ziemi</t>
    </r>
  </si>
  <si>
    <t>Reverse</t>
  </si>
  <si>
    <t>Split</t>
  </si>
  <si>
    <r>
      <t>2. Kontaktní body:</t>
    </r>
    <r>
      <rPr>
        <sz val="11"/>
        <color theme="1"/>
        <rFont val="Aptos Light"/>
        <family val="2"/>
      </rPr>
      <t xml:space="preserve"> obě ruce, předloktí, záda a lopatky volitelně</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</si>
  <si>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both hands, forearms, back, and optionally shoulder blades</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</si>
  <si>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obie ręce, przedramiona, plecy i łopatki opcjonalnie</t>
    </r>
  </si>
  <si>
    <r>
      <t xml:space="preserve">3. Pozice paží: </t>
    </r>
    <r>
      <rPr>
        <sz val="11"/>
        <color theme="1"/>
        <rFont val="Aptos Light"/>
        <family val="2"/>
      </rPr>
      <t>obě ruce plně propnuté</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</si>
  <si>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both arms fully extended</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</si>
  <si>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obie ręce w pełni wyprostowane</t>
    </r>
  </si>
  <si>
    <r>
      <t>4. Pozice nohou:</t>
    </r>
    <r>
      <rPr>
        <sz val="11"/>
        <color theme="1"/>
        <rFont val="Aptos Light"/>
        <family val="2"/>
      </rPr>
      <t xml:space="preserve"> obě nohy plně propnuté ve front split včetně špiček, přední noha horizontálně se zemí</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</si>
  <si>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fully extended in a front split including the toes, front leg horizontal to the ground</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</si>
  <si>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w pełni wyprostowane w pozycji front split, włącznie z palcami, przednia noga na poziomie ziemi</t>
    </r>
  </si>
  <si>
    <r>
      <t>2. Kontaktní body:</t>
    </r>
    <r>
      <rPr>
        <sz val="11"/>
        <color theme="1"/>
        <rFont val="Aptos Light"/>
        <family val="2"/>
      </rPr>
      <t xml:space="preserve"> jedna noha, bedra, boky, jedna ruka</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</si>
  <si>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one leg, hips, sides, one hand</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</si>
  <si>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jedna noga, biodra, boki, jedna ręka</t>
    </r>
  </si>
  <si>
    <r>
      <t xml:space="preserve">3. Pozice paží: </t>
    </r>
    <r>
      <rPr>
        <sz val="11"/>
        <color theme="1"/>
        <rFont val="Aptos Light"/>
        <family val="2"/>
      </rPr>
      <t>jedna ruka v kontaktu s šálou, druha ruka drží protilehlou nohu za kotník/špičku</t>
    </r>
  </si>
  <si>
    <r>
      <t>3.</t>
    </r>
    <r>
      <rPr>
        <b/>
        <sz val="7"/>
        <color theme="1"/>
        <rFont val="Times New Roman"/>
        <family val="1"/>
        <charset val="238"/>
      </rPr>
      <t xml:space="preserve">    </t>
    </r>
    <r>
      <rPr>
        <b/>
        <sz val="11"/>
        <color theme="1"/>
        <rFont val="Aptos Light"/>
        <family val="2"/>
      </rPr>
      <t xml:space="preserve">Arm position: </t>
    </r>
    <r>
      <rPr>
        <sz val="11"/>
        <color theme="1"/>
        <rFont val="Aptos Light"/>
        <family val="2"/>
      </rPr>
      <t>one hand in contact with the silk, the other hand holding the opposite leg by the ankle/toe</t>
    </r>
  </si>
  <si>
    <r>
      <t>3.</t>
    </r>
    <r>
      <rPr>
        <b/>
        <sz val="7"/>
        <color theme="1"/>
        <rFont val="Times New Roman"/>
        <family val="1"/>
        <charset val="238"/>
      </rPr>
      <t xml:space="preserve">    </t>
    </r>
    <r>
      <rPr>
        <b/>
        <sz val="11"/>
        <color theme="1"/>
        <rFont val="Aptos Light"/>
        <family val="2"/>
      </rPr>
      <t xml:space="preserve">Pozycja ramion: </t>
    </r>
    <r>
      <rPr>
        <sz val="11"/>
        <color theme="1"/>
        <rFont val="Aptos Light"/>
        <family val="2"/>
      </rPr>
      <t>jedna ręka w kontakcie z szarfą, druga ręka trzyma przeciwną nogę za kostkę/palcami</t>
    </r>
  </si>
  <si>
    <r>
      <t>4. Pozice nohou:</t>
    </r>
    <r>
      <rPr>
        <sz val="11"/>
        <color theme="1"/>
        <rFont val="Aptos Light"/>
        <family val="2"/>
      </rPr>
      <t xml:space="preserve"> obě nohy plně propnuté ve front split včetně špiček</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</si>
  <si>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fully extended in a front split including the toes</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</si>
  <si>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w pełni wyprostowane w pozycji front split, włącznie z palcami</t>
    </r>
  </si>
  <si>
    <r>
      <t xml:space="preserve">5. Pozice těla: </t>
    </r>
    <r>
      <rPr>
        <sz val="11"/>
        <color theme="1"/>
        <rFont val="Aptos Light"/>
        <family val="2"/>
      </rPr>
      <t>trup je horizontálně</t>
    </r>
  </si>
  <si>
    <r>
      <t>5.</t>
    </r>
    <r>
      <rPr>
        <b/>
        <sz val="7"/>
        <color theme="1"/>
        <rFont val="Times New Roman"/>
        <family val="1"/>
        <charset val="238"/>
      </rPr>
      <t xml:space="preserve">    </t>
    </r>
    <r>
      <rPr>
        <b/>
        <sz val="11"/>
        <color theme="1"/>
        <rFont val="Aptos Light"/>
        <family val="2"/>
      </rPr>
      <t xml:space="preserve">Body position: </t>
    </r>
    <r>
      <rPr>
        <sz val="11"/>
        <color theme="1"/>
        <rFont val="Aptos Light"/>
        <family val="2"/>
      </rPr>
      <t>torso horizontal</t>
    </r>
  </si>
  <si>
    <r>
      <t>5.</t>
    </r>
    <r>
      <rPr>
        <b/>
        <sz val="7"/>
        <color theme="1"/>
        <rFont val="Times New Roman"/>
        <family val="1"/>
        <charset val="238"/>
      </rPr>
      <t xml:space="preserve">    </t>
    </r>
    <r>
      <rPr>
        <b/>
        <sz val="11"/>
        <color theme="1"/>
        <rFont val="Aptos Light"/>
        <family val="2"/>
      </rPr>
      <t xml:space="preserve">Pozycja ciała: </t>
    </r>
    <r>
      <rPr>
        <sz val="11"/>
        <color theme="1"/>
        <rFont val="Aptos Light"/>
        <family val="2"/>
      </rPr>
      <t>tułów poziomo</t>
    </r>
  </si>
  <si>
    <r>
      <t>2. Kontaktní body:</t>
    </r>
    <r>
      <rPr>
        <sz val="11"/>
        <color theme="1"/>
        <rFont val="Aptos Light"/>
        <family val="2"/>
      </rPr>
      <t xml:space="preserve"> obě ruce, chodidlo</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</si>
  <si>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both hands, foot</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</si>
  <si>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obie ręce, stopa</t>
    </r>
  </si>
  <si>
    <r>
      <t>4. Pozice nohou:</t>
    </r>
    <r>
      <rPr>
        <sz val="11"/>
        <color theme="1"/>
        <rFont val="Aptos Light"/>
        <family val="2"/>
      </rPr>
      <t xml:space="preserve"> obě nohy plně propnuté ve front split včetně špiček, zadní noha horizontálně</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</si>
  <si>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fully extended in a front split including the toes, back leg horizontal</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</si>
  <si>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w pełni wyprostowane w pozycji front split, włącznie z palcami, tylna noga poziomo</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</si>
  <si>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both arms and hands</t>
    </r>
  </si>
  <si>
    <r>
      <t>2. Kontaktní body:</t>
    </r>
    <r>
      <rPr>
        <sz val="11"/>
        <color theme="1"/>
        <rFont val="Aptos Light"/>
        <family val="2"/>
      </rPr>
      <t xml:space="preserve"> obě paže a ruce</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</si>
  <si>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obie ręce i ramiona</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</si>
  <si>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fully extended in a straddle position without contact with the silk, extended toes higher than hips</t>
    </r>
  </si>
  <si>
    <r>
      <t>4. Pozice nohou:</t>
    </r>
    <r>
      <rPr>
        <sz val="11"/>
        <color theme="1"/>
        <rFont val="Aptos Light"/>
        <family val="2"/>
      </rPr>
      <t xml:space="preserve"> obě nohy plně propnuté ve straddle pozici bez kontaktů se šálou, propnuté špičky jsou výše než boky</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</si>
  <si>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w pełni wyprostowane w pozycji straddle, bez kontaktu z szarfą, wyprostowane palce wyżej niż biodra</t>
    </r>
  </si>
  <si>
    <r>
      <t>2. Kontaktní body:</t>
    </r>
    <r>
      <rPr>
        <sz val="11"/>
        <color theme="1"/>
        <rFont val="Aptos Light"/>
        <family val="2"/>
      </rPr>
      <t xml:space="preserve"> záda, třísla, podpaží, paže, obě ruce</t>
    </r>
  </si>
  <si>
    <r>
      <t>2.</t>
    </r>
    <r>
      <rPr>
        <b/>
        <sz val="7"/>
        <color theme="1"/>
        <rFont val="Times New Roman"/>
        <family val="1"/>
        <charset val="238"/>
      </rPr>
      <t xml:space="preserve">    </t>
    </r>
    <r>
      <rPr>
        <b/>
        <sz val="11"/>
        <color theme="1"/>
        <rFont val="Aptos Light"/>
        <family val="2"/>
      </rPr>
      <t xml:space="preserve">Contact points: </t>
    </r>
    <r>
      <rPr>
        <sz val="11"/>
        <color theme="1"/>
        <rFont val="Aptos Light"/>
        <family val="2"/>
      </rPr>
      <t>back, groin, armpits, arms, both hands</t>
    </r>
  </si>
  <si>
    <r>
      <t>2.</t>
    </r>
    <r>
      <rPr>
        <b/>
        <sz val="7"/>
        <color theme="1"/>
        <rFont val="Times New Roman"/>
        <family val="1"/>
        <charset val="238"/>
      </rPr>
      <t xml:space="preserve">    </t>
    </r>
    <r>
      <rPr>
        <b/>
        <sz val="11"/>
        <color theme="1"/>
        <rFont val="Aptos Light"/>
        <family val="2"/>
      </rPr>
      <t xml:space="preserve">Punkty kontaktu: </t>
    </r>
    <r>
      <rPr>
        <sz val="11"/>
        <color theme="1"/>
        <rFont val="Aptos Light"/>
        <family val="2"/>
      </rPr>
      <t>plecy, pachwiny, pachy, ramiona, obie ręce</t>
    </r>
  </si>
  <si>
    <r>
      <t>4. Pozice nohou:</t>
    </r>
    <r>
      <rPr>
        <sz val="11"/>
        <color theme="1"/>
        <rFont val="Aptos Light"/>
        <family val="2"/>
      </rPr>
      <t xml:space="preserve"> obě nohy plně propnuté ve straddle pozici, horizontálně se zemí</t>
    </r>
  </si>
  <si>
    <r>
      <t>4.</t>
    </r>
    <r>
      <rPr>
        <b/>
        <sz val="7"/>
        <color theme="1"/>
        <rFont val="Times New Roman"/>
        <family val="1"/>
        <charset val="238"/>
      </rPr>
      <t xml:space="preserve">    </t>
    </r>
    <r>
      <rPr>
        <b/>
        <sz val="11"/>
        <color theme="1"/>
        <rFont val="Aptos Light"/>
        <family val="2"/>
      </rPr>
      <t xml:space="preserve">Leg position: </t>
    </r>
    <r>
      <rPr>
        <sz val="11"/>
        <color theme="1"/>
        <rFont val="Aptos Light"/>
        <family val="2"/>
      </rPr>
      <t>both legs fully extended in a straddle position, horizontal to the ground</t>
    </r>
  </si>
  <si>
    <r>
      <t>4.</t>
    </r>
    <r>
      <rPr>
        <b/>
        <sz val="7"/>
        <color theme="1"/>
        <rFont val="Times New Roman"/>
        <family val="1"/>
        <charset val="238"/>
      </rPr>
      <t xml:space="preserve">    </t>
    </r>
    <r>
      <rPr>
        <b/>
        <sz val="11"/>
        <color theme="1"/>
        <rFont val="Aptos Light"/>
        <family val="2"/>
      </rPr>
      <t xml:space="preserve">Pozycja nóg: </t>
    </r>
    <r>
      <rPr>
        <sz val="11"/>
        <color theme="1"/>
        <rFont val="Aptos Light"/>
        <family val="2"/>
      </rPr>
      <t>obie nogi w pełni wyprostowane w pozycji straddle, poziomo do ziemi</t>
    </r>
  </si>
  <si>
    <r>
      <t>1. Hold:</t>
    </r>
    <r>
      <rPr>
        <sz val="10"/>
        <color theme="1"/>
        <rFont val="Aptos Light"/>
        <family val="2"/>
      </rPr>
      <t xml:space="preserve"> 2 seconds.</t>
    </r>
  </si>
  <si>
    <r>
      <t>2. Points of contact:</t>
    </r>
    <r>
      <rPr>
        <sz val="10"/>
        <color theme="1"/>
        <rFont val="Aptos Light"/>
        <family val="2"/>
      </rPr>
      <t xml:space="preserve"> base partner uses both hands; flyer uses only one hand, forearm optional.</t>
    </r>
  </si>
  <si>
    <r>
      <t>3. Range:</t>
    </r>
    <r>
      <rPr>
        <sz val="10"/>
        <color theme="1"/>
        <rFont val="Aptos Light"/>
        <family val="2"/>
      </rPr>
      <t xml:space="preserve"> flyer performs a front split with legs extended to at least 160°.</t>
    </r>
  </si>
  <si>
    <r>
      <t>4. Position of arms and legs:</t>
    </r>
    <r>
      <rPr>
        <sz val="10"/>
        <color theme="1"/>
        <rFont val="Aptos Light"/>
        <family val="2"/>
      </rPr>
      <t xml:space="preserve"> flyer has both arms fully extended, holding the foot of the same-side leg; both legs fully extended in a front split. Base partner has both arms fully extended, legs together in a tucked position.</t>
    </r>
  </si>
  <si>
    <r>
      <t>5. Body position:</t>
    </r>
    <r>
      <rPr>
        <sz val="10"/>
        <color theme="1"/>
        <rFont val="Aptos Light"/>
        <family val="2"/>
      </rPr>
      <t xml:space="preserve"> upright in the base partner, upright and sideways-facing in the flyer.</t>
    </r>
  </si>
  <si>
    <r>
      <t>2. Points of contact:</t>
    </r>
    <r>
      <rPr>
        <sz val="10"/>
        <color theme="1"/>
        <rFont val="Aptos Light"/>
        <family val="2"/>
      </rPr>
      <t xml:space="preserve"> lower partner at the lower back; both partners are in contact with the hammock at the waist.</t>
    </r>
  </si>
  <si>
    <r>
      <t>3. Range:</t>
    </r>
    <r>
      <rPr>
        <sz val="10"/>
        <color theme="1"/>
        <rFont val="Aptos Light"/>
        <family val="2"/>
      </rPr>
      <t xml:space="preserve"> both partners in a straddle split with a minimum range of 140°.</t>
    </r>
  </si>
  <si>
    <r>
      <t>4. Position of arms and legs:</t>
    </r>
    <r>
      <rPr>
        <sz val="10"/>
        <color theme="1"/>
        <rFont val="Aptos Light"/>
        <family val="2"/>
      </rPr>
      <t xml:space="preserve"> both have arms fully extended to the sides in a horizontal line; legs fully extended in a straddle split.</t>
    </r>
  </si>
  <si>
    <r>
      <t>5. Body position:</t>
    </r>
    <r>
      <rPr>
        <sz val="10"/>
        <color theme="1"/>
        <rFont val="Aptos Light"/>
        <family val="2"/>
      </rPr>
      <t xml:space="preserve"> inverted.</t>
    </r>
  </si>
  <si>
    <r>
      <t>2. Points of contact:</t>
    </r>
    <r>
      <rPr>
        <sz val="10"/>
        <color theme="1"/>
        <rFont val="Aptos Light"/>
        <family val="2"/>
      </rPr>
      <t xml:space="preserve"> both partners hold the hammock with one hand and are in contact with the hammock behind the knee.</t>
    </r>
  </si>
  <si>
    <r>
      <t>3. Range:</t>
    </r>
    <r>
      <rPr>
        <sz val="10"/>
        <color theme="1"/>
        <rFont val="Aptos Light"/>
        <family val="2"/>
      </rPr>
      <t xml:space="preserve"> the bent legs of both partners must form an angle of at least 90° at the knee.</t>
    </r>
  </si>
  <si>
    <r>
      <t>4. Position of arms and legs:</t>
    </r>
    <r>
      <rPr>
        <sz val="10"/>
        <color theme="1"/>
        <rFont val="Aptos Light"/>
        <family val="2"/>
      </rPr>
      <t xml:space="preserve"> both partners have one arm fully extended, holding the hammock; the other arm reaches down and holds the foot.</t>
    </r>
  </si>
  <si>
    <r>
      <t>5. Body position:</t>
    </r>
    <r>
      <rPr>
        <sz val="10"/>
        <color theme="1"/>
        <rFont val="Aptos Light"/>
        <family val="2"/>
      </rPr>
      <t xml:space="preserve"> the body is tilted to the side, with the head in line with the body.</t>
    </r>
  </si>
  <si>
    <r>
      <t>2. Points of contact:</t>
    </r>
    <r>
      <rPr>
        <sz val="10"/>
        <color theme="1"/>
        <rFont val="Aptos Light"/>
        <family val="2"/>
      </rPr>
      <t xml:space="preserve"> the top partner is in contact with the hammock from the lower back down to the ankles; the bottom partner has no contact with the hammock.</t>
    </r>
  </si>
  <si>
    <r>
      <t>3. Position of arms:</t>
    </r>
    <r>
      <rPr>
        <sz val="10"/>
        <color theme="1"/>
        <rFont val="Aptos Light"/>
        <family val="2"/>
      </rPr>
      <t xml:space="preserve"> both have bent arms with elbows pointing forward (not to the sides), holding their partner’s feet.</t>
    </r>
  </si>
  <si>
    <r>
      <t>4. Position of legs:</t>
    </r>
    <r>
      <rPr>
        <sz val="10"/>
        <color theme="1"/>
        <rFont val="Aptos Light"/>
        <family val="2"/>
      </rPr>
      <t xml:space="preserve"> both partners have legs fully extended; maximum leg separation is shoulder-width.</t>
    </r>
  </si>
  <si>
    <r>
      <t>5. Body position:</t>
    </r>
    <r>
      <rPr>
        <sz val="10"/>
        <color theme="1"/>
        <rFont val="Aptos Light"/>
        <family val="2"/>
      </rPr>
      <t xml:space="preserve"> the top partner is in an inverted position; the bottom partner is upright.</t>
    </r>
  </si>
  <si>
    <r>
      <t>2. Points of contact:</t>
    </r>
    <r>
      <rPr>
        <sz val="10"/>
        <color theme="1"/>
        <rFont val="Aptos Light"/>
        <family val="2"/>
      </rPr>
      <t xml:space="preserve"> the top partner is in contact with the hammock at the lower back, legs, and insteps; the bottom partner has no contact with the hammock.</t>
    </r>
  </si>
  <si>
    <r>
      <t>3. Range:</t>
    </r>
    <r>
      <rPr>
        <sz val="10"/>
        <color theme="1"/>
        <rFont val="Aptos Light"/>
        <family val="2"/>
      </rPr>
      <t xml:space="preserve"> the bottom partner is in a front split with a minimum range of 140°.</t>
    </r>
  </si>
  <si>
    <r>
      <t>4. Position of arms and legs:</t>
    </r>
    <r>
      <rPr>
        <sz val="10"/>
        <color theme="1"/>
        <rFont val="Aptos Light"/>
        <family val="2"/>
      </rPr>
      <t xml:space="preserve"> the top partner has arms fully extended while holding the bottom partner; the legs may be slightly bent but not tucked. The bottom partner has legs fully extended in a front split.</t>
    </r>
  </si>
  <si>
    <r>
      <t>5. Body position:</t>
    </r>
    <r>
      <rPr>
        <sz val="10"/>
        <color theme="1"/>
        <rFont val="Aptos Light"/>
        <family val="2"/>
      </rPr>
      <t xml:space="preserve"> both partners are in an inverted position.</t>
    </r>
  </si>
  <si>
    <r>
      <rPr>
        <b/>
        <sz val="11"/>
        <color theme="1"/>
        <rFont val="Aptos Light"/>
        <family val="2"/>
      </rPr>
      <t>1. Hold:</t>
    </r>
    <r>
      <rPr>
        <b/>
        <sz val="10"/>
        <color theme="1"/>
        <rFont val="Aptos Light"/>
        <family val="2"/>
      </rPr>
      <t xml:space="preserve"> </t>
    </r>
    <r>
      <rPr>
        <sz val="10"/>
        <color theme="1"/>
        <rFont val="Aptos Light"/>
        <family val="2"/>
      </rPr>
      <t>2 seconds.</t>
    </r>
  </si>
  <si>
    <r>
      <t>2. Points of contact:</t>
    </r>
    <r>
      <rPr>
        <sz val="10"/>
        <color theme="1"/>
        <rFont val="Aptos Light"/>
        <family val="2"/>
      </rPr>
      <t xml:space="preserve"> the top partner is in contact with the hammock at the waist, lower back, and one leg; the bottom partner has no contact with the hammock.</t>
    </r>
  </si>
  <si>
    <r>
      <t>3. Range:</t>
    </r>
    <r>
      <rPr>
        <sz val="10"/>
        <color theme="1"/>
        <rFont val="Aptos Light"/>
        <family val="2"/>
      </rPr>
      <t xml:space="preserve"> both partners are in a straddle split with a minimum range of 160°.</t>
    </r>
  </si>
  <si>
    <r>
      <t>4. Position of arms and legs:</t>
    </r>
    <r>
      <rPr>
        <sz val="10"/>
        <color theme="1"/>
        <rFont val="Aptos Light"/>
        <family val="2"/>
      </rPr>
      <t xml:space="preserve"> the top partner has both arms fully extended, holding the bottom partner by the hands. The bottom partner also has both arms fully extended. Both have legs fully extended.</t>
    </r>
  </si>
  <si>
    <r>
      <t>2. Points of contact:</t>
    </r>
    <r>
      <rPr>
        <sz val="10"/>
        <color theme="1"/>
        <rFont val="Aptos Light"/>
        <family val="2"/>
      </rPr>
      <t xml:space="preserve"> the top partner is in contact with the hammock at the lower abdomen; the bottom partner has no contact with the hammock.</t>
    </r>
  </si>
  <si>
    <r>
      <t>3. Position of arms:</t>
    </r>
    <r>
      <rPr>
        <sz val="10"/>
        <color theme="1"/>
        <rFont val="Aptos Light"/>
        <family val="2"/>
      </rPr>
      <t xml:space="preserve"> the bottom partner’s arms are in an optional position, without contact with the hammock or the top partner. The top partner has both arms fully extended, holding the bottom partner by the neck, with no contact with the hammock.</t>
    </r>
  </si>
  <si>
    <r>
      <t>4. Position of legs:</t>
    </r>
    <r>
      <rPr>
        <sz val="10"/>
        <color theme="1"/>
        <rFont val="Aptos Light"/>
        <family val="2"/>
      </rPr>
      <t xml:space="preserve"> both partners have one leg extended horizontally to the ground, the other leg bent.</t>
    </r>
  </si>
  <si>
    <r>
      <t>5. Body position:</t>
    </r>
    <r>
      <rPr>
        <sz val="10"/>
        <color theme="1"/>
        <rFont val="Aptos Light"/>
        <family val="2"/>
      </rPr>
      <t xml:space="preserve"> the top partner is positioned horizontally to the ground.</t>
    </r>
  </si>
  <si>
    <r>
      <t>2. Points of contact:</t>
    </r>
    <r>
      <rPr>
        <sz val="10"/>
        <color theme="1"/>
        <rFont val="Aptos Light"/>
        <family val="2"/>
      </rPr>
      <t xml:space="preserve"> the top partner is in contact with the hammock at the pelvis; the bottom partner has no contact with the hammock.</t>
    </r>
  </si>
  <si>
    <r>
      <t>3. Position of legs:</t>
    </r>
    <r>
      <rPr>
        <sz val="10"/>
        <color theme="1"/>
        <rFont val="Aptos Light"/>
        <family val="2"/>
      </rPr>
      <t xml:space="preserve"> both legs are bent and kept together at a minimum 90° angle.</t>
    </r>
  </si>
  <si>
    <r>
      <t>4. Arms:</t>
    </r>
    <r>
      <rPr>
        <sz val="10"/>
        <color theme="1"/>
        <rFont val="Aptos Light"/>
        <family val="2"/>
      </rPr>
      <t xml:space="preserve"> both partners are holding each other under the knees. </t>
    </r>
  </si>
  <si>
    <r>
      <t>5. Body position:</t>
    </r>
    <r>
      <rPr>
        <sz val="10"/>
        <color theme="1"/>
        <rFont val="Aptos Light"/>
        <family val="2"/>
      </rPr>
      <t xml:space="preserve"> upright in the bottom partner; inverted in the top partner.</t>
    </r>
  </si>
  <si>
    <r>
      <t>2. Points of contact:</t>
    </r>
    <r>
      <rPr>
        <sz val="10"/>
        <color theme="1"/>
        <rFont val="Aptos Light"/>
        <family val="2"/>
      </rPr>
      <t xml:space="preserve"> the top partner is in contact under the knees; the bottom partner has no contact with the hammock.</t>
    </r>
  </si>
  <si>
    <r>
      <t>3. Position of arms:</t>
    </r>
    <r>
      <rPr>
        <sz val="10"/>
        <color theme="1"/>
        <rFont val="Aptos Light"/>
        <family val="2"/>
      </rPr>
      <t xml:space="preserve"> the top partner's arms are in an optional position without contact with the hammock. The bottom partner’s arms are extended backwards, both fully straightened.</t>
    </r>
  </si>
  <si>
    <r>
      <t>4. Position of legs:</t>
    </r>
    <r>
      <rPr>
        <sz val="10"/>
        <color theme="1"/>
        <rFont val="Aptos Light"/>
        <family val="2"/>
      </rPr>
      <t xml:space="preserve"> the top partner has both legs bent at the knees. The bottom partner has legs bent backwards, directed towards the top partner.</t>
    </r>
  </si>
  <si>
    <r>
      <t>5. Body position:</t>
    </r>
    <r>
      <rPr>
        <sz val="10"/>
        <color theme="1"/>
        <rFont val="Aptos Light"/>
        <family val="2"/>
      </rPr>
      <t xml:space="preserve"> upright for both; the bottom partner is in a backbend.</t>
    </r>
  </si>
  <si>
    <r>
      <t>2. Points of contact:</t>
    </r>
    <r>
      <rPr>
        <sz val="10"/>
        <color theme="1"/>
        <rFont val="Aptos Light"/>
        <family val="2"/>
      </rPr>
      <t xml:space="preserve"> the top partner is in contact with the hammock in the armpit area. The bottom partner is in contact at the hips and buttocks.</t>
    </r>
  </si>
  <si>
    <r>
      <t>3. Position of arms:</t>
    </r>
    <r>
      <rPr>
        <sz val="10"/>
        <color theme="1"/>
        <rFont val="Aptos Light"/>
        <family val="2"/>
      </rPr>
      <t xml:space="preserve"> both partners hold their own insteps with both hands, arms fully extended.</t>
    </r>
  </si>
  <si>
    <r>
      <t>4. Position of legs:</t>
    </r>
    <r>
      <rPr>
        <sz val="10"/>
        <color theme="1"/>
        <rFont val="Aptos Light"/>
        <family val="2"/>
      </rPr>
      <t xml:space="preserve"> both have legs bent at the knees at a 90° angle. Legs are spread apart.</t>
    </r>
  </si>
  <si>
    <r>
      <t>5. Body position:</t>
    </r>
    <r>
      <rPr>
        <sz val="10"/>
        <color theme="1"/>
        <rFont val="Aptos Light"/>
        <family val="2"/>
      </rPr>
      <t xml:space="preserve"> the top partner is in a backbend in an upright position. The bottom partner is in a backbend in an inverted position.</t>
    </r>
  </si>
  <si>
    <r>
      <t>2. Points of contact:</t>
    </r>
    <r>
      <rPr>
        <sz val="10"/>
        <color theme="1"/>
        <rFont val="Aptos Light"/>
        <family val="2"/>
      </rPr>
      <t xml:space="preserve"> the bottom partner is in contact with the hammock at the abdomen and pelvis. The top partner is in contact only with the hands.</t>
    </r>
  </si>
  <si>
    <r>
      <t>3. Position of arms:</t>
    </r>
    <r>
      <rPr>
        <sz val="10"/>
        <color theme="1"/>
        <rFont val="Aptos Light"/>
        <family val="2"/>
      </rPr>
      <t xml:space="preserve"> the bottom partner’s arms are in an optional position, without contact with the hammock or the partner. The top partner holds the hammock with both hands overhead, arms fully extended.</t>
    </r>
  </si>
  <si>
    <r>
      <t>4. Position of legs:</t>
    </r>
    <r>
      <rPr>
        <sz val="10"/>
        <color theme="1"/>
        <rFont val="Aptos Light"/>
        <family val="2"/>
      </rPr>
      <t xml:space="preserve"> both partners have their legs extended, together and horizontal to the ground.</t>
    </r>
  </si>
  <si>
    <r>
      <t>5. Body:</t>
    </r>
    <r>
      <rPr>
        <sz val="10"/>
        <color theme="1"/>
        <rFont val="Aptos Light"/>
        <family val="2"/>
      </rPr>
      <t xml:space="preserve"> both partners are in a horizontal position to the ground.</t>
    </r>
  </si>
  <si>
    <r>
      <t>2. Points of contact:</t>
    </r>
    <r>
      <rPr>
        <sz val="10"/>
        <color theme="1"/>
        <rFont val="Aptos Light"/>
        <family val="2"/>
      </rPr>
      <t xml:space="preserve"> the top partner is in contact at the hips and with the hands. The bottom partner is in contact with the hammock at the hips, lower back, and legs.</t>
    </r>
  </si>
  <si>
    <r>
      <t>3. Position of arms:</t>
    </r>
    <r>
      <rPr>
        <sz val="10"/>
        <color theme="1"/>
        <rFont val="Aptos Light"/>
        <family val="2"/>
      </rPr>
      <t xml:space="preserve"> the top partner has both arms extended backwards. The bottom partner’s arms are in an optional position, without contact with the hammock or the partner.</t>
    </r>
  </si>
  <si>
    <r>
      <t>4. Position of legs:</t>
    </r>
    <r>
      <rPr>
        <sz val="10"/>
        <color theme="1"/>
        <rFont val="Aptos Light"/>
        <family val="2"/>
      </rPr>
      <t xml:space="preserve"> the top partner has legs extended, together, and horizontal to the ground. The bottom partner’s legs are stretched (not necessarily fully extended) and slightly apart.</t>
    </r>
  </si>
  <si>
    <r>
      <t>5. Body position:</t>
    </r>
    <r>
      <rPr>
        <sz val="10"/>
        <color theme="1"/>
        <rFont val="Aptos Light"/>
        <family val="2"/>
      </rPr>
      <t xml:space="preserve"> the top partner is in a horizontal position. The bottom partner is in an inverted position.</t>
    </r>
  </si>
  <si>
    <r>
      <t>2. Points of contact:</t>
    </r>
    <r>
      <rPr>
        <sz val="10"/>
        <color theme="1"/>
        <rFont val="Aptos Light"/>
        <family val="2"/>
      </rPr>
      <t xml:space="preserve"> both partners are in contact with the hammock at the groin area, thigh, and with one hand.</t>
    </r>
  </si>
  <si>
    <r>
      <t>3. Position of arms:</t>
    </r>
    <r>
      <rPr>
        <sz val="10"/>
        <color theme="1"/>
        <rFont val="Aptos Light"/>
        <family val="2"/>
      </rPr>
      <t xml:space="preserve"> both partners have one arm extended, holding the hammock. The other arm is bent behind the back, without contact with the hammock, holding the partner’s foot.</t>
    </r>
  </si>
  <si>
    <r>
      <t>4. Position of legs:</t>
    </r>
    <r>
      <rPr>
        <sz val="10"/>
        <color theme="1"/>
        <rFont val="Aptos Light"/>
        <family val="2"/>
      </rPr>
      <t xml:space="preserve"> both partners have the top leg extended and the other leg bent at the knee.</t>
    </r>
  </si>
  <si>
    <r>
      <t>5. Body position:</t>
    </r>
    <r>
      <rPr>
        <sz val="10"/>
        <color theme="1"/>
        <rFont val="Aptos Light"/>
        <family val="2"/>
      </rPr>
      <t xml:space="preserve"> both partners are in a slight backbend.</t>
    </r>
  </si>
  <si>
    <r>
      <t>2. Points of contact:</t>
    </r>
    <r>
      <rPr>
        <sz val="10"/>
        <color theme="1"/>
        <rFont val="Aptos Light"/>
        <family val="2"/>
      </rPr>
      <t xml:space="preserve"> the bottom partner is in contact at the groin, hips, and feet. The top partner is sitting on the bottom partner and is in contact with the hammock in the armpit area.</t>
    </r>
  </si>
  <si>
    <r>
      <t>3. Position of arms:</t>
    </r>
    <r>
      <rPr>
        <sz val="10"/>
        <color theme="1"/>
        <rFont val="Aptos Light"/>
        <family val="2"/>
      </rPr>
      <t xml:space="preserve"> both partners have their palms together in front of the chest, without contact with the hammock.</t>
    </r>
  </si>
  <si>
    <r>
      <t>4. Position of legs:</t>
    </r>
    <r>
      <rPr>
        <sz val="10"/>
        <color theme="1"/>
        <rFont val="Aptos Light"/>
        <family val="2"/>
      </rPr>
      <t xml:space="preserve"> both partners are in a lotus (cross-legged) position with the soles of the feet together, not crossed.</t>
    </r>
  </si>
  <si>
    <r>
      <t>5. Body:</t>
    </r>
    <r>
      <rPr>
        <sz val="10"/>
        <color theme="1"/>
        <rFont val="Aptos Light"/>
        <family val="2"/>
      </rPr>
      <t xml:space="preserve"> the top partner is seated; the bottom partner is inverted.</t>
    </r>
  </si>
  <si>
    <r>
      <t>2. Points of contact:</t>
    </r>
    <r>
      <rPr>
        <sz val="10"/>
        <color theme="1"/>
        <rFont val="Aptos Light"/>
        <family val="2"/>
      </rPr>
      <t xml:space="preserve"> the top partner is in contact with the hammock using the hands. The bottom partner is in contact at the lower back.</t>
    </r>
  </si>
  <si>
    <r>
      <t>3. Position of arms:</t>
    </r>
    <r>
      <rPr>
        <sz val="10"/>
        <color theme="1"/>
        <rFont val="Aptos Light"/>
        <family val="2"/>
      </rPr>
      <t xml:space="preserve"> the top partner has arms fully extended, holding the hammock. The bottom partner’s arms are in an optional position, without contact with the hammock.</t>
    </r>
  </si>
  <si>
    <r>
      <t>4. Position of legs:</t>
    </r>
    <r>
      <rPr>
        <sz val="10"/>
        <color theme="1"/>
        <rFont val="Aptos Light"/>
        <family val="2"/>
      </rPr>
      <t xml:space="preserve"> the top partner’s leg position is optional. The bottom partner has legs fully extended, horizontal to the ground.</t>
    </r>
  </si>
  <si>
    <r>
      <t>5. Body position:</t>
    </r>
    <r>
      <rPr>
        <sz val="10"/>
        <color theme="1"/>
        <rFont val="Aptos Light"/>
        <family val="2"/>
      </rPr>
      <t xml:space="preserve"> the top partner is in an upright position; the bottom partner is in a deep backbend with the head pointing downwards.</t>
    </r>
  </si>
  <si>
    <r>
      <t>2. Kontaktní body:</t>
    </r>
    <r>
      <rPr>
        <sz val="11"/>
        <color theme="1"/>
        <rFont val="Aptos Light"/>
        <family val="2"/>
      </rPr>
      <t xml:space="preserve"> podpírající partner obě ruce, létající partner pouze jedna ruka, předloktí volitelně.</t>
    </r>
  </si>
  <si>
    <r>
      <t>3. Rozsah:</t>
    </r>
    <r>
      <rPr>
        <sz val="11"/>
        <color theme="1"/>
        <rFont val="Aptos Light"/>
        <family val="2"/>
      </rPr>
      <t xml:space="preserve"> létající partner front split v nohou min. 160 °.</t>
    </r>
  </si>
  <si>
    <r>
      <t>4. Pozice paží a nohou:</t>
    </r>
    <r>
      <rPr>
        <sz val="11"/>
        <color theme="1"/>
        <rFont val="Aptos Light"/>
        <family val="2"/>
      </rPr>
      <t xml:space="preserve"> létající partner obě paže plně propnuté, drží rukou chodidlo stejné nohy, obě nohy plně propnuté ve front split. Podpírající partner má obě paže plně propnuté, nohy u sebe ve skrčené poloze.</t>
    </r>
  </si>
  <si>
    <r>
      <t>5. Pozice těla:</t>
    </r>
    <r>
      <rPr>
        <sz val="11"/>
        <color theme="1"/>
        <rFont val="Aptos Light"/>
        <family val="2"/>
      </rPr>
      <t xml:space="preserve"> vzpřímená u podpírajícího partnera, u létajícího vzpřímená a směřující do strany.</t>
    </r>
  </si>
  <si>
    <r>
      <t>2. Kontaktní body:</t>
    </r>
    <r>
      <rPr>
        <sz val="11"/>
        <color theme="1"/>
        <rFont val="Aptos Light"/>
        <family val="2"/>
      </rPr>
      <t xml:space="preserve"> dolní partner bedra, oba partneři mají kontakt s hammakou v oblasti pasu.</t>
    </r>
  </si>
  <si>
    <r>
      <t>3. Rozsah:</t>
    </r>
    <r>
      <rPr>
        <sz val="11"/>
        <color theme="1"/>
        <rFont val="Aptos Light"/>
        <family val="2"/>
      </rPr>
      <t xml:space="preserve"> oba partneři ve straddle splitu s rozsahem min. 140°.</t>
    </r>
  </si>
  <si>
    <r>
      <t>4. Pozice paží a nohou:</t>
    </r>
    <r>
      <rPr>
        <sz val="11"/>
        <color theme="1"/>
        <rFont val="Aptos Light"/>
        <family val="2"/>
      </rPr>
      <t xml:space="preserve"> oba paže plně propnuté do stran v horizontální linii, nohy plně propnuté ve straddle splitu.</t>
    </r>
  </si>
  <si>
    <r>
      <t>5. Pozice těla:</t>
    </r>
    <r>
      <rPr>
        <sz val="11"/>
        <color theme="1"/>
        <rFont val="Aptos Light"/>
        <family val="2"/>
      </rPr>
      <t xml:space="preserve"> invertovaná.</t>
    </r>
  </si>
  <si>
    <r>
      <t>2. Kontaktní body:</t>
    </r>
    <r>
      <rPr>
        <sz val="11"/>
        <color theme="1"/>
        <rFont val="Aptos Light"/>
        <family val="2"/>
      </rPr>
      <t xml:space="preserve"> oba partneři drží hammock jednou rukou a mají kontakt s hammakou v podkolenní jamce.</t>
    </r>
  </si>
  <si>
    <r>
      <t>3. Rozsah:</t>
    </r>
    <r>
      <rPr>
        <sz val="11"/>
        <color theme="1"/>
        <rFont val="Aptos Light"/>
        <family val="2"/>
      </rPr>
      <t xml:space="preserve"> ohnuté nohy obou musí být minimálně v 90° úhlu v koleni.</t>
    </r>
  </si>
  <si>
    <r>
      <t>4. Pozice paží a nohou:</t>
    </r>
    <r>
      <rPr>
        <sz val="11"/>
        <color theme="1"/>
        <rFont val="Aptos Light"/>
        <family val="2"/>
      </rPr>
      <t xml:space="preserve"> oba partneři mají jednu paži plně propnutou a drží se hammaky, druhá paže směřuje dolů a drží chodidlo.</t>
    </r>
  </si>
  <si>
    <r>
      <t>5. Pozice těla:</t>
    </r>
    <r>
      <rPr>
        <sz val="11"/>
        <color theme="1"/>
        <rFont val="Aptos Light"/>
        <family val="2"/>
      </rPr>
      <t xml:space="preserve"> tělo je nakloněné do strany, hlava je v prodloužení linie těla.</t>
    </r>
  </si>
  <si>
    <r>
      <t>2. Kontaktní body:</t>
    </r>
    <r>
      <rPr>
        <sz val="11"/>
        <color theme="1"/>
        <rFont val="Aptos Light"/>
        <family val="2"/>
      </rPr>
      <t xml:space="preserve"> horní partner je v kontaktu s hammakou od beder po kotníky, dolní bez kontaktu.</t>
    </r>
  </si>
  <si>
    <r>
      <t>3.  Pozice paží:</t>
    </r>
    <r>
      <rPr>
        <sz val="11"/>
        <color theme="1"/>
        <rFont val="Aptos Light"/>
        <family val="2"/>
      </rPr>
      <t xml:space="preserve"> oba mají paže ohnuté s lokty směřujícími před sebe (nikoliv do strany) a drží chodidla partnera.</t>
    </r>
  </si>
  <si>
    <r>
      <t>4. Pozice nohou:</t>
    </r>
    <r>
      <rPr>
        <sz val="11"/>
        <color theme="1"/>
        <rFont val="Aptos Light"/>
        <family val="2"/>
      </rPr>
      <t xml:space="preserve"> oba mají nohy plně propnuté, max. rozkročení je na šíří ramen.</t>
    </r>
  </si>
  <si>
    <r>
      <t>5. Pozice těla:</t>
    </r>
    <r>
      <rPr>
        <sz val="11"/>
        <color theme="1"/>
        <rFont val="Aptos Light"/>
        <family val="2"/>
      </rPr>
      <t xml:space="preserve"> horní partner je v invertované pozici, dolní partner ve vzpřímené.</t>
    </r>
  </si>
  <si>
    <r>
      <t>2. Kontaktní body:</t>
    </r>
    <r>
      <rPr>
        <sz val="11"/>
        <color theme="1"/>
        <rFont val="Aptos Light"/>
        <family val="2"/>
      </rPr>
      <t xml:space="preserve"> horní partner je v kontaktu s hammakou v oblasti beder, nohou a nártů, dolní bez kontaktu.</t>
    </r>
  </si>
  <si>
    <r>
      <t>3. Rozsah:</t>
    </r>
    <r>
      <rPr>
        <sz val="11"/>
        <color theme="1"/>
        <rFont val="Aptos Light"/>
        <family val="2"/>
      </rPr>
      <t xml:space="preserve"> dolní partner ve front splitu s rozsahem min. 140°.</t>
    </r>
  </si>
  <si>
    <r>
      <t>4. Pozice paží a nohou:</t>
    </r>
    <r>
      <rPr>
        <sz val="11"/>
        <color theme="1"/>
        <rFont val="Aptos Light"/>
        <family val="2"/>
      </rPr>
      <t xml:space="preserve"> horní partner má propnuté paže a drží dolního partnera, nohy mohou být lehce ohnuté nikoliv pokrčené. Dolní partner má nohy plně propnuté ve front splitu.</t>
    </r>
  </si>
  <si>
    <r>
      <t>5. Pozice těla:</t>
    </r>
    <r>
      <rPr>
        <sz val="11"/>
        <color theme="1"/>
        <rFont val="Aptos Light"/>
        <family val="2"/>
      </rPr>
      <t xml:space="preserve"> invertovaná u obou.</t>
    </r>
  </si>
  <si>
    <r>
      <rPr>
        <b/>
        <sz val="11"/>
        <color theme="1"/>
        <rFont val="Aptos Light"/>
        <family val="2"/>
      </rPr>
      <t>1. Výdrž:</t>
    </r>
    <r>
      <rPr>
        <sz val="11"/>
        <color theme="1"/>
        <rFont val="Aptos Light"/>
        <family val="2"/>
      </rPr>
      <t xml:space="preserve"> 2 sekundy.</t>
    </r>
  </si>
  <si>
    <r>
      <t>2. Kontaktní body:</t>
    </r>
    <r>
      <rPr>
        <sz val="11"/>
        <color theme="1"/>
        <rFont val="Aptos Light"/>
        <family val="2"/>
      </rPr>
      <t xml:space="preserve"> horní partner je v kontaktu s hammakou v oblasti pasu, beder a jedné nohy, dolní bez kontaktu.</t>
    </r>
  </si>
  <si>
    <r>
      <t>3. Rozsah:</t>
    </r>
    <r>
      <rPr>
        <sz val="11"/>
        <color theme="1"/>
        <rFont val="Aptos Light"/>
        <family val="2"/>
      </rPr>
      <t xml:space="preserve"> oba jsou ve straddle splitu s rozsahem min. 160°.</t>
    </r>
  </si>
  <si>
    <r>
      <t>4. Pozice paží a nohou:</t>
    </r>
    <r>
      <rPr>
        <sz val="11"/>
        <color theme="1"/>
        <rFont val="Aptos Light"/>
        <family val="2"/>
      </rPr>
      <t xml:space="preserve"> horní partner má obě paže plně propnuté, drží dolního partnera za ruce. Dolní partner má obě paže plně propnuté. Oba mají nohy plně propnuté.</t>
    </r>
  </si>
  <si>
    <r>
      <t>2. Kontaktní body:</t>
    </r>
    <r>
      <rPr>
        <sz val="11"/>
        <color theme="1"/>
        <rFont val="Aptos Light"/>
        <family val="2"/>
      </rPr>
      <t xml:space="preserve"> horní partner je v kontaktu s hammakou v oblasti podbřišku, dolní bez kontaktu.</t>
    </r>
  </si>
  <si>
    <r>
      <t>3.  Pozice paží:</t>
    </r>
    <r>
      <rPr>
        <sz val="11"/>
        <color theme="1"/>
        <rFont val="Aptos Light"/>
        <family val="2"/>
      </rPr>
      <t xml:space="preserve"> dolní partner paže ve volitelné pozici, bez kontaktu s hammakou a horním partnerem. Horní partner obě paže propnuté drží dolního partnera za krk bez kontaktu s hammakou.</t>
    </r>
  </si>
  <si>
    <r>
      <t>4. Pozice nohou:</t>
    </r>
    <r>
      <rPr>
        <sz val="11"/>
        <color theme="1"/>
        <rFont val="Aptos Light"/>
        <family val="2"/>
      </rPr>
      <t xml:space="preserve"> u obou je jedna noha natažená horizontálně se zemí, druhá pokrčená.</t>
    </r>
  </si>
  <si>
    <r>
      <t>5. Pozice těla:</t>
    </r>
    <r>
      <rPr>
        <sz val="11"/>
        <color theme="1"/>
        <rFont val="Aptos Light"/>
        <family val="2"/>
      </rPr>
      <t xml:space="preserve"> horizontálně se zemí u horního partnera.</t>
    </r>
  </si>
  <si>
    <r>
      <t>2. Kontaktní body:</t>
    </r>
    <r>
      <rPr>
        <sz val="11"/>
        <color theme="1"/>
        <rFont val="Aptos Light"/>
        <family val="2"/>
      </rPr>
      <t xml:space="preserve"> horní partner je v kontaktu s hammakou v oblasti pánve, dolní bez kontaktu.</t>
    </r>
  </si>
  <si>
    <r>
      <t>3. Pozice nohou:</t>
    </r>
    <r>
      <rPr>
        <sz val="11"/>
        <color theme="1"/>
        <rFont val="Aptos Light"/>
        <family val="2"/>
      </rPr>
      <t xml:space="preserve"> obě nohy pokrčené u sebe v min. 90° úhlu.</t>
    </r>
  </si>
  <si>
    <t xml:space="preserve">4. Pozice paží: oba partneři se drží navzájem pod koleny. </t>
  </si>
  <si>
    <r>
      <t>5. Pozice těla:</t>
    </r>
    <r>
      <rPr>
        <sz val="11"/>
        <color theme="1"/>
        <rFont val="Aptos Light"/>
        <family val="2"/>
      </rPr>
      <t xml:space="preserve"> vzpřímená u dolního, invertovaná u horního partnera.</t>
    </r>
  </si>
  <si>
    <r>
      <t>2. Kontaktní body:</t>
    </r>
    <r>
      <rPr>
        <sz val="11"/>
        <color theme="1"/>
        <rFont val="Aptos Light"/>
        <family val="2"/>
      </rPr>
      <t xml:space="preserve"> Horní partner je v kontaktu pod koleny. Dolní partner bez kontaktu s hammakou.</t>
    </r>
  </si>
  <si>
    <r>
      <t>3. Pozice paží:</t>
    </r>
    <r>
      <rPr>
        <sz val="11"/>
        <color theme="1"/>
        <rFont val="Aptos Light"/>
        <family val="2"/>
      </rPr>
      <t xml:space="preserve"> Horní partner paže volitelně bez kontaktu s hammakou. Dolní v zapažení, obě paže plně propnuté.</t>
    </r>
  </si>
  <si>
    <r>
      <t>4. Pozice nohou:</t>
    </r>
    <r>
      <rPr>
        <sz val="11"/>
        <color theme="1"/>
        <rFont val="Aptos Light"/>
        <family val="2"/>
      </rPr>
      <t xml:space="preserve"> Horní partner má obě nohy pokrčené v kolenou. Dolní partner má nohy pokrčené dozadu, směřující k hornímu partnerovi.</t>
    </r>
  </si>
  <si>
    <r>
      <t>5. Pozice těla:</t>
    </r>
    <r>
      <rPr>
        <sz val="11"/>
        <color theme="1"/>
        <rFont val="Aptos Light"/>
        <family val="2"/>
      </rPr>
      <t xml:space="preserve"> Vzpřímena u obou. Dolní partner je v záklonu.</t>
    </r>
  </si>
  <si>
    <r>
      <t>2. Kontaktní body:</t>
    </r>
    <r>
      <rPr>
        <sz val="11"/>
        <color theme="1"/>
        <rFont val="Aptos Light"/>
        <family val="2"/>
      </rPr>
      <t xml:space="preserve"> Horní partner je v kontaktu v podpaží. Dolní partner v kontaktu hýždí a boků.</t>
    </r>
  </si>
  <si>
    <r>
      <t>3. Pozice paží:</t>
    </r>
    <r>
      <rPr>
        <sz val="11"/>
        <color theme="1"/>
        <rFont val="Aptos Light"/>
        <family val="2"/>
      </rPr>
      <t xml:space="preserve"> Oba drží oběma rukama své nárty, paže propnuté.</t>
    </r>
  </si>
  <si>
    <r>
      <t>4. Pozice nohou:</t>
    </r>
    <r>
      <rPr>
        <sz val="11"/>
        <color theme="1"/>
        <rFont val="Aptos Light"/>
        <family val="2"/>
      </rPr>
      <t xml:space="preserve"> Oba mají nohy pokrčené v kolenou 90° úhel. Nohy jsou rozkročené.</t>
    </r>
  </si>
  <si>
    <r>
      <t>5. Pozice těla:</t>
    </r>
    <r>
      <rPr>
        <sz val="11"/>
        <color theme="1"/>
        <rFont val="Aptos Light"/>
        <family val="2"/>
      </rPr>
      <t xml:space="preserve"> Horní partner je v záklonu ve vzpřímené poloze. Dolní partner je v záklonu invertovaný.</t>
    </r>
  </si>
  <si>
    <r>
      <t>2. Kontaktní body:</t>
    </r>
    <r>
      <rPr>
        <sz val="11"/>
        <color theme="1"/>
        <rFont val="Aptos Light"/>
        <family val="2"/>
      </rPr>
      <t xml:space="preserve"> Dolní partner je v kontaktu v oblasti břicha a pánve. Horní partner je v kontaktu pouze rukama.</t>
    </r>
  </si>
  <si>
    <r>
      <t>3. Pozice paží:</t>
    </r>
    <r>
      <rPr>
        <sz val="11"/>
        <color theme="1"/>
        <rFont val="Aptos Light"/>
        <family val="2"/>
      </rPr>
      <t xml:space="preserve"> Dolní partner paže volitelně, bez kontaktu s hammakou a partnerem. Horní partner drží hammaku oběma rukama vzpažení, paže jsou propnuté.</t>
    </r>
  </si>
  <si>
    <r>
      <t>4. Pozice nohou:</t>
    </r>
    <r>
      <rPr>
        <sz val="11"/>
        <color theme="1"/>
        <rFont val="Aptos Light"/>
        <family val="2"/>
      </rPr>
      <t xml:space="preserve"> Oba partneři mají nohy propnuté, u sebe a horizontálně se zemí.</t>
    </r>
  </si>
  <si>
    <r>
      <t>5. Pozice těla:</t>
    </r>
    <r>
      <rPr>
        <sz val="11"/>
        <color theme="1"/>
        <rFont val="Aptos Light"/>
        <family val="2"/>
      </rPr>
      <t xml:space="preserve"> Oba partneři jsou v horizontální poloze rovnoběžně se zemí. </t>
    </r>
  </si>
  <si>
    <r>
      <t>2. Kontaktní body:</t>
    </r>
    <r>
      <rPr>
        <sz val="11"/>
        <color theme="1"/>
        <rFont val="Aptos Light"/>
        <family val="2"/>
      </rPr>
      <t xml:space="preserve"> Horní v kontaktu v oblasti boků a rukama. Dolní v kontaktu se síti v oblasti boků, beder a nohou.</t>
    </r>
  </si>
  <si>
    <r>
      <t>3. Pozice paží:</t>
    </r>
    <r>
      <rPr>
        <sz val="11"/>
        <color theme="1"/>
        <rFont val="Aptos Light"/>
        <family val="2"/>
      </rPr>
      <t xml:space="preserve"> Horní partner má obě paže propnuté v zapažení. Dolní partner paže volitelně bez kontaktů s hammakou a partnerem.</t>
    </r>
  </si>
  <si>
    <r>
      <t>4. Pozice nohou:</t>
    </r>
    <r>
      <rPr>
        <sz val="11"/>
        <color theme="1"/>
        <rFont val="Aptos Light"/>
        <family val="2"/>
      </rPr>
      <t xml:space="preserve"> Horní partner nohy propnuté, u sebe, horizontálně se zemí. Dolní má nohy natažené (nemusí být propnuté) a mírně od sebe.</t>
    </r>
  </si>
  <si>
    <r>
      <t>5. Pozice těla:</t>
    </r>
    <r>
      <rPr>
        <sz val="11"/>
        <color theme="1"/>
        <rFont val="Aptos Light"/>
        <family val="2"/>
      </rPr>
      <t xml:space="preserve"> Horní partner je v horizontální poloze. Dolní partner invertovaná pozice.</t>
    </r>
  </si>
  <si>
    <r>
      <t>2. Kontaktní body:</t>
    </r>
    <r>
      <rPr>
        <sz val="11"/>
        <color theme="1"/>
        <rFont val="Aptos Light"/>
        <family val="2"/>
      </rPr>
      <t xml:space="preserve"> Oba partneři jsou v kontaktu s hammakou v oblasti třísel, stehna a jedné ruky.</t>
    </r>
  </si>
  <si>
    <r>
      <t>3. Pozice paží:</t>
    </r>
    <r>
      <rPr>
        <sz val="11"/>
        <color theme="1"/>
        <rFont val="Aptos Light"/>
        <family val="2"/>
      </rPr>
      <t xml:space="preserve"> Oba partneři mají jednu paži propnutou a drží hammaku. Druhá paže bez kontaktu s hammakou pokrčená za zády a drží chodidlo partnera.</t>
    </r>
  </si>
  <si>
    <r>
      <t>4. Pozice nohou:</t>
    </r>
    <r>
      <rPr>
        <sz val="11"/>
        <color theme="1"/>
        <rFont val="Aptos Light"/>
        <family val="2"/>
      </rPr>
      <t xml:space="preserve"> Oba partneři mají horní nohu propnutou a druhou pokrčenou v koleni.</t>
    </r>
  </si>
  <si>
    <r>
      <t>5. Pozice těla:</t>
    </r>
    <r>
      <rPr>
        <sz val="11"/>
        <color theme="1"/>
        <rFont val="Aptos Light"/>
        <family val="2"/>
      </rPr>
      <t xml:space="preserve"> Oba partneři jsou v mírném záklonu.</t>
    </r>
  </si>
  <si>
    <r>
      <t>2. Kontaktní body:</t>
    </r>
    <r>
      <rPr>
        <sz val="11"/>
        <color theme="1"/>
        <rFont val="Aptos Light"/>
        <family val="2"/>
      </rPr>
      <t xml:space="preserve"> Dolní partner je v kontaktu třísel, boků a chodidel, horní partner sedí na dolním partnerovi v kontaktu s hammakou v podpaží.</t>
    </r>
  </si>
  <si>
    <r>
      <t>3. Pozice paží:</t>
    </r>
    <r>
      <rPr>
        <sz val="11"/>
        <color theme="1"/>
        <rFont val="Aptos Light"/>
        <family val="2"/>
      </rPr>
      <t xml:space="preserve"> Oba partneři mají dlaně spojené před hrudníkem, bez kontaktu s hammakou.</t>
    </r>
  </si>
  <si>
    <r>
      <t>4. Pozice nohou:</t>
    </r>
    <r>
      <rPr>
        <sz val="11"/>
        <color theme="1"/>
        <rFont val="Aptos Light"/>
        <family val="2"/>
      </rPr>
      <t xml:space="preserve"> Oba partneři mají nohy v tureckém sedu (spojená chodidla, nikoliv překřížené).</t>
    </r>
  </si>
  <si>
    <r>
      <t>5. Pozice těla:</t>
    </r>
    <r>
      <rPr>
        <sz val="11"/>
        <color theme="1"/>
        <rFont val="Aptos Light"/>
        <family val="2"/>
      </rPr>
      <t xml:space="preserve"> Horní partner sedí. Dolní partner je v invertu.</t>
    </r>
  </si>
  <si>
    <r>
      <t>2. Kontaktní body:</t>
    </r>
    <r>
      <rPr>
        <sz val="11"/>
        <color theme="1"/>
        <rFont val="Aptos Light"/>
        <family val="2"/>
      </rPr>
      <t xml:space="preserve"> Horní partner je v kontaktu rukama. Dolní partner v oblasti beder.</t>
    </r>
  </si>
  <si>
    <r>
      <t>3. Pozice paží:</t>
    </r>
    <r>
      <rPr>
        <sz val="11"/>
        <color theme="1"/>
        <rFont val="Aptos Light"/>
        <family val="2"/>
      </rPr>
      <t xml:space="preserve"> Horní partner propnuté paže, rukama drží hammaku. Dolní partner paže volitelně, bez kontaktu se síti.</t>
    </r>
  </si>
  <si>
    <r>
      <t>4. Pozice nohou:</t>
    </r>
    <r>
      <rPr>
        <sz val="11"/>
        <color theme="1"/>
        <rFont val="Aptos Light"/>
        <family val="2"/>
      </rPr>
      <t xml:space="preserve"> Horní partner nohy volitelně. Dolní partner má nohy propnuté, horizontálně se zemí.</t>
    </r>
  </si>
  <si>
    <r>
      <t>5. Pozice těla:</t>
    </r>
    <r>
      <rPr>
        <sz val="11"/>
        <color theme="1"/>
        <rFont val="Aptos Light"/>
        <family val="2"/>
      </rPr>
      <t xml:space="preserve"> Horní partner je ve vzpřímené poloze. Dolní partner je v hlubokém záklonu hlavou dolů.</t>
    </r>
  </si>
  <si>
    <r>
      <t>1. Utrzymanie pozycji:</t>
    </r>
    <r>
      <rPr>
        <sz val="10"/>
        <color theme="1"/>
        <rFont val="Aptos Light"/>
        <family val="2"/>
      </rPr>
      <t xml:space="preserve"> 2 sekundy.</t>
    </r>
  </si>
  <si>
    <r>
      <t>2. Punkty kontaktu:</t>
    </r>
    <r>
      <rPr>
        <sz val="10"/>
        <color theme="1"/>
        <rFont val="Aptos Light"/>
        <family val="2"/>
      </rPr>
      <t xml:space="preserve"> partner podtrzymujący używa obu rąk; partner wykonujący figurę trzyma się tylko jedną ręką, przedramię opcjonalne.</t>
    </r>
  </si>
  <si>
    <r>
      <t>3. Zakres ruchu:</t>
    </r>
    <r>
      <rPr>
        <sz val="10"/>
        <color theme="1"/>
        <rFont val="Aptos Light"/>
        <family val="2"/>
      </rPr>
      <t xml:space="preserve"> partner wykonujący figurę wykonuje szpagat francuski (front split) z zakresem co najmniej 160°.</t>
    </r>
  </si>
  <si>
    <r>
      <t>4. Pozycja ramion i nóg:</t>
    </r>
    <r>
      <rPr>
        <sz val="10"/>
        <color theme="1"/>
        <rFont val="Aptos Light"/>
        <family val="2"/>
      </rPr>
      <t xml:space="preserve"> partner wykonujący figurę ma obie ręce całkowicie wyprostowane, trzyma stopę tej samej nogi; obie nogi są całkowicie wyprostowane w szpagacie francuskim. Partner podtrzymujący ma obie ręce całkowicie wyprostowane, nogi razem w pozycji ugiętej.</t>
    </r>
  </si>
  <si>
    <r>
      <t>5. Pozycja ciała:</t>
    </r>
    <r>
      <rPr>
        <sz val="10"/>
        <color theme="1"/>
        <rFont val="Aptos Light"/>
        <family val="2"/>
      </rPr>
      <t xml:space="preserve"> wyprostowana u partnera podtrzymującego; u partnera wykonującego figurę – wyprostowana, skierowana na bok.</t>
    </r>
  </si>
  <si>
    <r>
      <t>2. Punkty kontaktu:</t>
    </r>
    <r>
      <rPr>
        <sz val="10"/>
        <color theme="1"/>
        <rFont val="Aptos Light"/>
        <family val="2"/>
      </rPr>
      <t xml:space="preserve"> dolny ma kontakt w okolicy dolnej części pleców; oboje partnerzy mają kontakt z hamakiem w okolicy talii.</t>
    </r>
  </si>
  <si>
    <r>
      <t>3. Zakres ruchu:</t>
    </r>
    <r>
      <rPr>
        <sz val="10"/>
        <color theme="1"/>
        <rFont val="Aptos Light"/>
        <family val="2"/>
      </rPr>
      <t xml:space="preserve"> oboje partnerzy wykonują szpagat boczny (straddle split) z zakresem co najmniej 140°.</t>
    </r>
  </si>
  <si>
    <r>
      <t>4. Pozycja ramion i nóg:</t>
    </r>
    <r>
      <rPr>
        <sz val="10"/>
        <color theme="1"/>
        <rFont val="Aptos Light"/>
        <family val="2"/>
      </rPr>
      <t xml:space="preserve"> oboje mają ramiona całkowicie wyprostowane na boki w linii poziomej; nogi całkowicie wyprostowane w szpagacie bocznym.</t>
    </r>
  </si>
  <si>
    <r>
      <t>5. Pozycja ciała:</t>
    </r>
    <r>
      <rPr>
        <sz val="10"/>
        <color theme="1"/>
        <rFont val="Aptos Light"/>
        <family val="2"/>
      </rPr>
      <t xml:space="preserve"> pozycja odwrócona (inverted).</t>
    </r>
  </si>
  <si>
    <r>
      <t>2. Punkty kontaktu:</t>
    </r>
    <r>
      <rPr>
        <sz val="10"/>
        <color theme="1"/>
        <rFont val="Aptos Light"/>
        <family val="2"/>
      </rPr>
      <t xml:space="preserve"> oboje partnerzy trzymają hamak jedną ręką i mają kontakt z hamakiem w dole podkolanowym.</t>
    </r>
  </si>
  <si>
    <r>
      <t>3. Zakres ruchu:</t>
    </r>
    <r>
      <rPr>
        <sz val="10"/>
        <color theme="1"/>
        <rFont val="Aptos Light"/>
        <family val="2"/>
      </rPr>
      <t xml:space="preserve"> zgięte nogi obu partnerów muszą tworzyć co najmniej 90° kąt w kolanie.</t>
    </r>
  </si>
  <si>
    <r>
      <t>4. Pozycja ramion i nóg:</t>
    </r>
    <r>
      <rPr>
        <sz val="10"/>
        <color theme="1"/>
        <rFont val="Aptos Light"/>
        <family val="2"/>
      </rPr>
      <t xml:space="preserve"> oboje partnerzy mają jedno ramię całkowicie wyprostowane i trzymają hamak; drugie ramię skierowane w dół, trzyma stopę.</t>
    </r>
  </si>
  <si>
    <r>
      <t>5. Pozycja ciała:</t>
    </r>
    <r>
      <rPr>
        <sz val="10"/>
        <color theme="1"/>
        <rFont val="Aptos Light"/>
        <family val="2"/>
      </rPr>
      <t xml:space="preserve"> ciało pochylone na bok, głowa w przedłużeniu linii.</t>
    </r>
  </si>
  <si>
    <r>
      <t>2. Punkty kontaktu:</t>
    </r>
    <r>
      <rPr>
        <sz val="10"/>
        <color theme="1"/>
        <rFont val="Aptos Light"/>
        <family val="2"/>
      </rPr>
      <t xml:space="preserve"> górny partner ma kontakt z hamakiem od dolnej części pleców do kostek; dolny partner nie ma kontaktu.</t>
    </r>
  </si>
  <si>
    <r>
      <t>3. Pozycja ramion:</t>
    </r>
    <r>
      <rPr>
        <sz val="10"/>
        <color theme="1"/>
        <rFont val="Aptos Light"/>
        <family val="2"/>
      </rPr>
      <t xml:space="preserve"> oboje mają ramiona ugięte w łokciach skierowanych do przodu (nie na boki) i trzymają stopy partnera.</t>
    </r>
  </si>
  <si>
    <r>
      <t>4. Pozycja nóg:</t>
    </r>
    <r>
      <rPr>
        <sz val="10"/>
        <color theme="1"/>
        <rFont val="Aptos Light"/>
        <family val="2"/>
      </rPr>
      <t xml:space="preserve"> oboje mają nogi całkowicie wyprostowane; maksymalny rozkrok to szerokość barków.</t>
    </r>
  </si>
  <si>
    <r>
      <t>5. Pozycja ciała:</t>
    </r>
    <r>
      <rPr>
        <sz val="10"/>
        <color theme="1"/>
        <rFont val="Aptos Light"/>
        <family val="2"/>
      </rPr>
      <t xml:space="preserve"> górny partner znajduje się w pozycji odwróconej (inverted), dolny partner w pozycji wyprostowanej.</t>
    </r>
  </si>
  <si>
    <r>
      <t>2. Punkty kontaktu:</t>
    </r>
    <r>
      <rPr>
        <sz val="10"/>
        <color theme="1"/>
        <rFont val="Aptos Light"/>
        <family val="2"/>
      </rPr>
      <t xml:space="preserve"> górny partner ma kontakt z hamakiem w okolicy lędźwi, nóg i stóp; dolny partner nie ma kontaktu.</t>
    </r>
  </si>
  <si>
    <r>
      <t>3. Zakres ruchu:</t>
    </r>
    <r>
      <rPr>
        <sz val="10"/>
        <color theme="1"/>
        <rFont val="Aptos Light"/>
        <family val="2"/>
      </rPr>
      <t xml:space="preserve"> dolny partner wykonuje szpagat francuski (front split) z zakresem co najmniej 140°.</t>
    </r>
  </si>
  <si>
    <r>
      <t>4. Pozycja ramion i nóg:</t>
    </r>
    <r>
      <rPr>
        <sz val="10"/>
        <color theme="1"/>
        <rFont val="Aptos Light"/>
        <family val="2"/>
      </rPr>
      <t xml:space="preserve"> górny partner ma ramiona całkowicie wyprostowane i trzyma dolnego partnera; nogi mogą być lekko ugięte, ale nie podkurczone. Dolny partner ma nogi całkowicie wyprostowane w szpagacie francuskim.</t>
    </r>
  </si>
  <si>
    <r>
      <t>5. Pozycja ciała:</t>
    </r>
    <r>
      <rPr>
        <sz val="10"/>
        <color theme="1"/>
        <rFont val="Aptos Light"/>
        <family val="2"/>
      </rPr>
      <t xml:space="preserve"> pozycja odwrócona (inverted) u obu partnerów.</t>
    </r>
  </si>
  <si>
    <r>
      <t>2. Punkty kontaktu:</t>
    </r>
    <r>
      <rPr>
        <sz val="10"/>
        <color theme="1"/>
        <rFont val="Aptos Light"/>
        <family val="2"/>
      </rPr>
      <t xml:space="preserve"> górny partner ma kontakt z hamakiem w okolicy talii, lędźwi i jednej nogi; dolny partner nie ma kontaktu z hamakiem.</t>
    </r>
  </si>
  <si>
    <r>
      <t>3. Zakres ruchu:</t>
    </r>
    <r>
      <rPr>
        <sz val="10"/>
        <color theme="1"/>
        <rFont val="Aptos Light"/>
        <family val="2"/>
      </rPr>
      <t xml:space="preserve"> oboje partnerzy wykonują szpagat boczny (straddle split) z zakresem co najmniej 160°.</t>
    </r>
  </si>
  <si>
    <r>
      <t>4. Pozycja ramion i nóg:</t>
    </r>
    <r>
      <rPr>
        <sz val="10"/>
        <color theme="1"/>
        <rFont val="Aptos Light"/>
        <family val="2"/>
      </rPr>
      <t xml:space="preserve"> górny partner ma obie ręce całkowicie wyprostowane i trzyma dolnego partnera za ręce. Dolny partner ma również obie ręce całkowicie wyprostowane. Oboje mają nogi całkowicie wyprostowane.</t>
    </r>
  </si>
  <si>
    <r>
      <t>2. Punkty kontaktu:</t>
    </r>
    <r>
      <rPr>
        <sz val="10"/>
        <color theme="1"/>
        <rFont val="Aptos Light"/>
        <family val="2"/>
      </rPr>
      <t xml:space="preserve"> górny partner ma kontakt z hamakiem w okolicy podbrzusza; dolny partner nie ma kontaktu z hamakiem.</t>
    </r>
  </si>
  <si>
    <r>
      <t>3. Pozycja ramion:</t>
    </r>
    <r>
      <rPr>
        <sz val="10"/>
        <color theme="1"/>
        <rFont val="Aptos Light"/>
        <family val="2"/>
      </rPr>
      <t xml:space="preserve"> dolny partner – pozycja ramion dowolna, bez kontaktu z hamakiem i partnerem. Górny partner ma obie ręce całkowicie wyprostowane, trzyma dolnego partnera za kark, bez kontaktu z hamakiem.</t>
    </r>
  </si>
  <si>
    <r>
      <t>4. Pozycja nóg:</t>
    </r>
    <r>
      <rPr>
        <sz val="10"/>
        <color theme="1"/>
        <rFont val="Aptos Light"/>
        <family val="2"/>
      </rPr>
      <t xml:space="preserve"> oboje partnerzy mają jedną nogę wyprostowaną poziomo względem podłoża, druga noga jest zgięta.</t>
    </r>
  </si>
  <si>
    <r>
      <t>5. Pozycja ciała:</t>
    </r>
    <r>
      <rPr>
        <sz val="10"/>
        <color theme="1"/>
        <rFont val="Aptos Light"/>
        <family val="2"/>
      </rPr>
      <t xml:space="preserve"> górny partner znajduje się w pozycji poziomej względem podłoża.</t>
    </r>
  </si>
  <si>
    <r>
      <t>2. Punkty kontaktu:</t>
    </r>
    <r>
      <rPr>
        <sz val="10"/>
        <color theme="1"/>
        <rFont val="Aptos Light"/>
        <family val="2"/>
      </rPr>
      <t xml:space="preserve"> górny partner ma kontakt z hamakiem w okolicy miednicy; dolny partner nie ma kontaktu z hamakiem.</t>
    </r>
  </si>
  <si>
    <r>
      <t>3. Pozycja nóg:</t>
    </r>
    <r>
      <rPr>
        <sz val="10"/>
        <color theme="1"/>
        <rFont val="Aptos Light"/>
        <family val="2"/>
      </rPr>
      <t xml:space="preserve"> obie nogi są ugięte i złączone, tworząc kąt co najmniej 90°.</t>
    </r>
  </si>
  <si>
    <r>
      <t>4. Pozycja ramion:</t>
    </r>
    <r>
      <rPr>
        <sz val="10"/>
        <color theme="1"/>
        <rFont val="Aptos Light"/>
        <family val="2"/>
      </rPr>
      <t xml:space="preserve"> oboje partnerzy trzymają się nawzajem pod kolanami.</t>
    </r>
  </si>
  <si>
    <r>
      <t>5. Pozycja ciała:</t>
    </r>
    <r>
      <rPr>
        <sz val="10"/>
        <color theme="1"/>
        <rFont val="Aptos Light"/>
        <family val="2"/>
      </rPr>
      <t xml:space="preserve"> dolny partner znajduje się w pozycji wyprostowanej, górny partner w pozycji odwróconej (inverted).</t>
    </r>
  </si>
  <si>
    <r>
      <t>2. Punkty kontaktu:</t>
    </r>
    <r>
      <rPr>
        <sz val="10"/>
        <color theme="1"/>
        <rFont val="Aptos Light"/>
        <family val="2"/>
      </rPr>
      <t xml:space="preserve"> górny partner ma kontakt pod kolanami; dolny partner nie ma kontaktu z hamakiem.</t>
    </r>
  </si>
  <si>
    <r>
      <t>3. Pozycja ramion:</t>
    </r>
    <r>
      <rPr>
        <sz val="10"/>
        <color theme="1"/>
        <rFont val="Aptos Light"/>
        <family val="2"/>
      </rPr>
      <t xml:space="preserve"> górny partner – pozycja ramion dowolna, bez kontaktu z hamakiem. Dolny partner – ramiona wyciągnięte do tyłu, obie ręce całkowicie wyprostowane.</t>
    </r>
  </si>
  <si>
    <r>
      <t>4. Pozycja nóg:</t>
    </r>
    <r>
      <rPr>
        <sz val="10"/>
        <color theme="1"/>
        <rFont val="Aptos Light"/>
        <family val="2"/>
      </rPr>
      <t xml:space="preserve"> górny partner ma obie nogi ugięte w kolanach. Dolny partner ma nogi ugięte do tyłu, skierowane w stronę górnego partnera.</t>
    </r>
  </si>
  <si>
    <r>
      <t>5. Pozycja ciała:</t>
    </r>
    <r>
      <rPr>
        <sz val="10"/>
        <color theme="1"/>
        <rFont val="Aptos Light"/>
        <family val="2"/>
      </rPr>
      <t xml:space="preserve"> pozycja wyprostowana u obu partnerów. Dolny partner znajduje się w wygięciu do tyłu.</t>
    </r>
  </si>
  <si>
    <r>
      <t>2. Punkty kontaktu:</t>
    </r>
    <r>
      <rPr>
        <sz val="10"/>
        <color theme="1"/>
        <rFont val="Aptos Light"/>
        <family val="2"/>
      </rPr>
      <t xml:space="preserve"> górny partner ma kontakt z hamakiem w okolicy pach; dolny partner ma kontakt w okolicy pośladków i bioder.</t>
    </r>
  </si>
  <si>
    <r>
      <t>3. Pozycja ramion:</t>
    </r>
    <r>
      <rPr>
        <sz val="10"/>
        <color theme="1"/>
        <rFont val="Aptos Light"/>
        <family val="2"/>
      </rPr>
      <t xml:space="preserve"> oboje trzymają się za swoje stopy obiema rękami, ramiona są całkowicie wyprostowane.</t>
    </r>
  </si>
  <si>
    <r>
      <t>4. Pozycja nóg:</t>
    </r>
    <r>
      <rPr>
        <sz val="10"/>
        <color theme="1"/>
        <rFont val="Aptos Light"/>
        <family val="2"/>
      </rPr>
      <t xml:space="preserve"> oboje mają nogi ugięte w kolanach pod kątem 90°, rozstawione na boki.</t>
    </r>
  </si>
  <si>
    <r>
      <t>5. Pozycja ciała:</t>
    </r>
    <r>
      <rPr>
        <sz val="10"/>
        <color theme="1"/>
        <rFont val="Aptos Light"/>
        <family val="2"/>
      </rPr>
      <t xml:space="preserve"> górny partner jest w wygięciu do tyłu w pozycji wyprostowanej; dolny partner w wygięciu do tyłu w pozycji odwróconej.</t>
    </r>
  </si>
  <si>
    <t>06</t>
  </si>
  <si>
    <r>
      <t>2. Punkty kontaktu:</t>
    </r>
    <r>
      <rPr>
        <sz val="10"/>
        <color theme="1"/>
        <rFont val="Aptos Light"/>
        <family val="2"/>
      </rPr>
      <t xml:space="preserve"> dolny partner ma kontakt z hamakiem w okolicy brzucha i miednicy. Górny partner ma kontakt wyłącznie za pomocą rąk.</t>
    </r>
  </si>
  <si>
    <r>
      <t>3. Pozycja ramion:</t>
    </r>
    <r>
      <rPr>
        <sz val="10"/>
        <color theme="1"/>
        <rFont val="Aptos Light"/>
        <family val="2"/>
      </rPr>
      <t xml:space="preserve"> dolny  – pozycja ramion dowolna, bez kontaktu z hamakiem ani partnerem. Górny partner trzyma hamak obiema rękami w pozycji uniesionej, ramiona całkowicie wyprostowane.</t>
    </r>
  </si>
  <si>
    <r>
      <t>4. Pozycja nóg:</t>
    </r>
    <r>
      <rPr>
        <sz val="10"/>
        <color theme="1"/>
        <rFont val="Aptos Light"/>
        <family val="2"/>
      </rPr>
      <t xml:space="preserve"> oboje partnerzy mają nogi wyprostowane, złączone i ustawione poziomo względem podłoża.</t>
    </r>
  </si>
  <si>
    <r>
      <t>5. Pozycja ciała:</t>
    </r>
    <r>
      <rPr>
        <sz val="10"/>
        <color theme="1"/>
        <rFont val="Aptos Light"/>
        <family val="2"/>
      </rPr>
      <t xml:space="preserve"> oboje partnerzy znajdują się w pozycji poziomej, równolegle do podłoża.</t>
    </r>
  </si>
  <si>
    <r>
      <t>2. Punkty kontaktu:</t>
    </r>
    <r>
      <rPr>
        <sz val="10"/>
        <color theme="1"/>
        <rFont val="Aptos Light"/>
        <family val="2"/>
      </rPr>
      <t xml:space="preserve"> górny partner ma kontakt w okolicy bioder i za pomocą rąk. Dolny partner ma kontakt z hamakiem w okolicy bioder, lędźwi i nóg.</t>
    </r>
  </si>
  <si>
    <r>
      <t>3. Pozycja ramion:</t>
    </r>
    <r>
      <rPr>
        <sz val="10"/>
        <color theme="1"/>
        <rFont val="Aptos Light"/>
        <family val="2"/>
      </rPr>
      <t xml:space="preserve"> górny partner ma obie ręce całkowicie wyprostowane, skierowane do tyłu. Dolny partner – pozycja ramion dowolna, bez kontaktu z hamakiem ani partnerem.</t>
    </r>
  </si>
  <si>
    <r>
      <t>4. Pozycja nóg:</t>
    </r>
    <r>
      <rPr>
        <sz val="10"/>
        <color theme="1"/>
        <rFont val="Aptos Light"/>
        <family val="2"/>
      </rPr>
      <t xml:space="preserve"> górny partner ma nogi wyprostowane, złączone, ustawione poziomo względem podłoża. Dolny partner ma nogi wyciągnięte (niekoniecznie całkowicie wyprostowane), lekko rozstawione.</t>
    </r>
  </si>
  <si>
    <r>
      <t>5. Pozycja ciała:</t>
    </r>
    <r>
      <rPr>
        <sz val="10"/>
        <color theme="1"/>
        <rFont val="Aptos Light"/>
        <family val="2"/>
      </rPr>
      <t xml:space="preserve"> górny partner znajduje się w pozycji poziomej; dolny partner w pozycji odwróconej (inverted).</t>
    </r>
  </si>
  <si>
    <r>
      <t>2. Punkty kontaktu:</t>
    </r>
    <r>
      <rPr>
        <sz val="10"/>
        <color theme="1"/>
        <rFont val="Aptos Light"/>
        <family val="2"/>
      </rPr>
      <t xml:space="preserve"> oboje partnerzy mają kontakt z hamakiem w okolicy pachwin, uda i jedną ręką.</t>
    </r>
  </si>
  <si>
    <r>
      <t>3. Pozycja ramion:</t>
    </r>
    <r>
      <rPr>
        <sz val="10"/>
        <color theme="1"/>
        <rFont val="Aptos Light"/>
        <family val="2"/>
      </rPr>
      <t xml:space="preserve"> oboje partnerzy mają jedno ramię wyprostowane i trzymają hamak. Drugie ramię jest zgięte za plecami, bez kontaktu z hamakiem, i trzyma stopę partnera.</t>
    </r>
  </si>
  <si>
    <r>
      <t>4. Pozycja nóg:</t>
    </r>
    <r>
      <rPr>
        <sz val="10"/>
        <color theme="1"/>
        <rFont val="Aptos Light"/>
        <family val="2"/>
      </rPr>
      <t xml:space="preserve"> oboje partnerzy mają górną nogę wyprostowaną, a drugą zgiętą w kolanie.</t>
    </r>
  </si>
  <si>
    <r>
      <t>5. Pozycja ciała:</t>
    </r>
    <r>
      <rPr>
        <sz val="10"/>
        <color theme="1"/>
        <rFont val="Aptos Light"/>
        <family val="2"/>
      </rPr>
      <t xml:space="preserve">  partnerzy znajdują się w lekkim wygięciu do tyłu.</t>
    </r>
  </si>
  <si>
    <r>
      <t>2. Punkty kontaktu:</t>
    </r>
    <r>
      <rPr>
        <sz val="10"/>
        <color theme="1"/>
        <rFont val="Aptos Light"/>
        <family val="2"/>
      </rPr>
      <t xml:space="preserve"> dolny partner ma kontakt w okolicy pachwin, bioder i stóp; górny partner siedzi na dolnym partnerze i ma kontakt z hamakiem w okolicy pach.</t>
    </r>
  </si>
  <si>
    <r>
      <t>3. Pozycja ramion:</t>
    </r>
    <r>
      <rPr>
        <sz val="10"/>
        <color theme="1"/>
        <rFont val="Aptos Light"/>
        <family val="2"/>
      </rPr>
      <t xml:space="preserve"> oboje partnerzy mają dłonie złożone przed klatką piersiową, bez kontaktu z hamakiem.</t>
    </r>
  </si>
  <si>
    <r>
      <t>4. Pozycja nóg:</t>
    </r>
    <r>
      <rPr>
        <sz val="10"/>
        <color theme="1"/>
        <rFont val="Aptos Light"/>
        <family val="2"/>
      </rPr>
      <t xml:space="preserve"> oboje partnerzy są w pozycji „po turecku” – stopy złączone, ale nie skrzyżowane.</t>
    </r>
  </si>
  <si>
    <r>
      <t>5. Pozycja ciała:</t>
    </r>
    <r>
      <rPr>
        <sz val="10"/>
        <color theme="1"/>
        <rFont val="Aptos Light"/>
        <family val="2"/>
      </rPr>
      <t xml:space="preserve"> górny partner siedzi; dolny partner znajduje się w pozycji odwróconej (inverted).</t>
    </r>
  </si>
  <si>
    <r>
      <t>2. Punkty kontaktu:</t>
    </r>
    <r>
      <rPr>
        <sz val="10"/>
        <color theme="1"/>
        <rFont val="Aptos Light"/>
        <family val="2"/>
      </rPr>
      <t xml:space="preserve"> górny partner ma kontakt z hamakiem za pomocą rąk. Dolny partner ma kontakt w okolicy lędźwi.</t>
    </r>
  </si>
  <si>
    <r>
      <t>3. Pozycja ramion:</t>
    </r>
    <r>
      <rPr>
        <sz val="10"/>
        <color theme="1"/>
        <rFont val="Aptos Light"/>
        <family val="2"/>
      </rPr>
      <t xml:space="preserve"> górny ma ramiona całkowicie wyprostowane i trzyma hamak. Dolny  pozycja ramion dowolna, bez kontaktu.</t>
    </r>
  </si>
  <si>
    <r>
      <t>4. Pozycja nóg:</t>
    </r>
    <r>
      <rPr>
        <sz val="10"/>
        <color theme="1"/>
        <rFont val="Aptos Light"/>
        <family val="2"/>
      </rPr>
      <t xml:space="preserve"> górny partner – pozycja nóg dowolna. Dolny partner ma nogi całkowicie wyprostowane, ustawione poziomo względem podłoża.</t>
    </r>
  </si>
  <si>
    <r>
      <t>5. Pozycja ciała:</t>
    </r>
    <r>
      <rPr>
        <sz val="10"/>
        <color theme="1"/>
        <rFont val="Aptos Light"/>
        <family val="2"/>
      </rPr>
      <t xml:space="preserve"> górny znajduje się w pozycji wyprostowanej; dolny partner w głębokim wygięciu do tyłu, głową w dół.</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</si>
</sst>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4" x14ac:knownFonts="1">
    <font>
      <sz val="11"/>
      <color theme="1"/>
      <name val="Aptos Narrow"/>
      <family val="2"/>
      <charset val="238"/>
      <scheme val="minor"/>
    </font>
    <font>
      <sz val="8"/>
      <name val="Aptos Narrow"/>
      <family val="2"/>
      <charset val="238"/>
      <scheme val="minor"/>
    </font>
    <font>
      <b/>
      <sz val="11"/>
      <color theme="1"/>
      <name val="Aptos Narrow"/>
      <family val="2"/>
      <scheme val="minor"/>
    </font>
    <font>
      <sz val="8"/>
      <color theme="1"/>
      <name val="Aptos Narrow"/>
      <family val="2"/>
      <charset val="238"/>
      <scheme val="minor"/>
    </font>
    <font>
      <i/>
      <sz val="9"/>
      <color theme="1"/>
      <name val="Aptos Narrow"/>
      <family val="2"/>
      <scheme val="minor"/>
    </font>
    <font>
      <sz val="11"/>
      <color theme="1"/>
      <name val="Aptos Narrow"/>
      <family val="2"/>
      <scheme val="minor"/>
    </font>
    <font>
      <sz val="9"/>
      <color theme="1"/>
      <name val="Aptos Narrow"/>
      <family val="2"/>
      <charset val="238"/>
      <scheme val="minor"/>
    </font>
    <font>
      <b/>
      <sz val="16"/>
      <color rgb="FFF01497"/>
      <name val="Aptos Light"/>
      <family val="2"/>
    </font>
    <font>
      <sz val="11"/>
      <color theme="1"/>
      <name val="Calibri"/>
      <family val="2"/>
      <charset val="238"/>
    </font>
    <font>
      <b/>
      <sz val="11"/>
      <color theme="1"/>
      <name val="Aptos Light"/>
      <family val="2"/>
    </font>
    <font>
      <b/>
      <sz val="12"/>
      <color theme="1"/>
      <name val="Aptos Light"/>
      <family val="2"/>
    </font>
    <font>
      <sz val="11"/>
      <color theme="1"/>
      <name val="Aptos Light"/>
      <family val="2"/>
    </font>
    <font>
      <u/>
      <sz val="11"/>
      <color theme="10"/>
      <name val="Aptos Narrow"/>
      <family val="2"/>
      <charset val="238"/>
      <scheme val="minor"/>
    </font>
    <font>
      <b/>
      <sz val="9"/>
      <color theme="1"/>
      <name val="Aptos Narrow"/>
      <family val="2"/>
      <scheme val="minor"/>
    </font>
    <font>
      <sz val="11"/>
      <name val="Aptos Narrow"/>
      <family val="2"/>
      <charset val="238"/>
      <scheme val="minor"/>
    </font>
    <font>
      <b/>
      <sz val="8"/>
      <color theme="1"/>
      <name val="Aptos Narrow"/>
      <family val="2"/>
      <scheme val="minor"/>
    </font>
    <font>
      <b/>
      <sz val="7"/>
      <color theme="1"/>
      <name val="Times New Roman"/>
      <family val="1"/>
      <charset val="238"/>
    </font>
    <font>
      <sz val="7"/>
      <color theme="1"/>
      <name val="Times New Roman"/>
      <family val="1"/>
      <charset val="238"/>
    </font>
    <font>
      <sz val="9"/>
      <color indexed="81"/>
      <name val="Tahoma"/>
      <family val="2"/>
      <charset val="238"/>
    </font>
    <font>
      <b/>
      <sz val="9"/>
      <color indexed="81"/>
      <name val="Tahoma"/>
      <family val="2"/>
      <charset val="238"/>
    </font>
    <font>
      <b/>
      <sz val="14"/>
      <color theme="1"/>
      <name val="Aptos Narrow"/>
      <family val="2"/>
      <scheme val="minor"/>
    </font>
    <font>
      <b/>
      <sz val="16"/>
      <color theme="1"/>
      <name val="Aptos Narrow"/>
      <family val="2"/>
      <scheme val="minor"/>
    </font>
    <font>
      <sz val="12"/>
      <color theme="1"/>
      <name val="Aptos Narrow"/>
      <family val="2"/>
      <scheme val="minor"/>
    </font>
    <font>
      <sz val="14"/>
      <color theme="1"/>
      <name val="Aptos Narrow"/>
      <family val="2"/>
      <scheme val="minor"/>
    </font>
    <font>
      <b/>
      <sz val="22"/>
      <color theme="1"/>
      <name val="Aptos Narrow"/>
      <family val="2"/>
      <scheme val="minor"/>
    </font>
    <font>
      <sz val="16"/>
      <color theme="1"/>
      <name val="Aptos Narrow"/>
      <family val="2"/>
      <scheme val="minor"/>
    </font>
    <font>
      <b/>
      <sz val="10"/>
      <color theme="1"/>
      <name val="Aptos Light"/>
      <family val="2"/>
    </font>
    <font>
      <sz val="10"/>
      <color theme="1"/>
      <name val="Aptos Light"/>
      <family val="2"/>
    </font>
    <font>
      <b/>
      <i/>
      <sz val="11"/>
      <color theme="1"/>
      <name val="Aptos Light"/>
      <family val="2"/>
    </font>
    <font>
      <b/>
      <sz val="12"/>
      <color rgb="FF000000"/>
      <name val="Aptos Light"/>
      <family val="2"/>
    </font>
    <font>
      <sz val="11"/>
      <color rgb="FF000000"/>
      <name val="Aptos Light"/>
      <family val="2"/>
    </font>
    <font>
      <sz val="7"/>
      <color theme="1"/>
      <name val="Aptos Light"/>
      <family val="2"/>
    </font>
    <font>
      <b/>
      <sz val="7"/>
      <color theme="1"/>
      <name val="Aptos Light"/>
      <family val="2"/>
    </font>
    <font>
      <b/>
      <sz val="6"/>
      <color theme="1"/>
      <name val="Aptos Light"/>
      <family val="2"/>
    </font>
  </fonts>
  <fills count="6">
    <fill>
      <patternFill patternType="none"/>
    </fill>
    <fill>
      <patternFill patternType="gray125"/>
    </fill>
    <fill>
      <patternFill patternType="solid">
        <fgColor theme="2"/>
        <bgColor indexed="64"/>
      </patternFill>
    </fill>
    <fill>
      <patternFill patternType="solid">
        <fgColor rgb="FFFFFF00"/>
        <bgColor indexed="64"/>
      </patternFill>
    </fill>
    <fill>
      <patternFill patternType="solid">
        <fgColor theme="8" tint="0.79998168889431442"/>
        <bgColor indexed="64"/>
      </patternFill>
    </fill>
    <fill>
      <patternFill patternType="solid">
        <fgColor theme="2" tint="-9.9978637043366805E-2"/>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style="medium">
        <color indexed="64"/>
      </bottom>
      <diagonal/>
    </border>
    <border>
      <left/>
      <right style="medium">
        <color indexed="64"/>
      </right>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style="thin">
        <color indexed="64"/>
      </left>
      <right style="thin">
        <color indexed="64"/>
      </right>
      <top/>
      <bottom/>
      <diagonal/>
    </border>
    <border>
      <left/>
      <right style="thin">
        <color indexed="64"/>
      </right>
      <top/>
      <bottom/>
      <diagonal/>
    </border>
    <border>
      <left/>
      <right/>
      <top/>
      <bottom style="medium">
        <color indexed="64"/>
      </bottom>
      <diagonal/>
    </border>
  </borders>
  <cellStyleXfs count="2">
    <xf numFmtId="0" fontId="0" fillId="0" borderId="0"/>
    <xf numFmtId="0" fontId="12" fillId="0" borderId="0" applyNumberFormat="0" applyFill="0" applyBorder="0" applyAlignment="0" applyProtection="0"/>
  </cellStyleXfs>
  <cellXfs count="224">
    <xf numFmtId="0" fontId="0" fillId="0" borderId="0" xfId="0"/>
    <xf numFmtId="0" fontId="0" fillId="0" borderId="0" xfId="0" applyAlignment="1">
      <alignment horizontal="center"/>
    </xf>
    <xf numFmtId="0" fontId="2" fillId="0" borderId="0" xfId="0" applyFont="1"/>
    <xf numFmtId="0" fontId="2" fillId="0" borderId="0" xfId="0" applyFont="1" applyAlignment="1">
      <alignment horizontal="center"/>
    </xf>
    <xf numFmtId="0" fontId="0" fillId="0" borderId="0" xfId="0" quotePrefix="1"/>
    <xf numFmtId="0" fontId="0" fillId="0" borderId="0" xfId="0" quotePrefix="1" applyAlignment="1">
      <alignment horizontal="center"/>
    </xf>
    <xf numFmtId="0" fontId="0" fillId="0" borderId="0" xfId="0" applyAlignment="1">
      <alignment horizontal="left"/>
    </xf>
    <xf numFmtId="0" fontId="9" fillId="0" borderId="0" xfId="0" applyFont="1" applyAlignment="1">
      <alignment vertical="center"/>
    </xf>
    <xf numFmtId="0" fontId="9" fillId="0" borderId="8" xfId="0" applyFont="1" applyBorder="1" applyAlignment="1">
      <alignment horizontal="center" vertical="center" wrapText="1"/>
    </xf>
    <xf numFmtId="0" fontId="9" fillId="0" borderId="9" xfId="0" applyFont="1" applyBorder="1" applyAlignment="1">
      <alignment horizontal="center" vertical="center" wrapText="1"/>
    </xf>
    <xf numFmtId="0" fontId="10" fillId="0" borderId="11" xfId="0" applyFont="1" applyBorder="1" applyAlignment="1">
      <alignment horizontal="center" vertical="center" wrapText="1"/>
    </xf>
    <xf numFmtId="0" fontId="11" fillId="0" borderId="0" xfId="0" applyFont="1" applyAlignment="1">
      <alignment vertical="center"/>
    </xf>
    <xf numFmtId="0" fontId="11" fillId="0" borderId="0" xfId="0" applyFont="1" applyAlignment="1">
      <alignment horizontal="left" vertical="center" indent="10"/>
    </xf>
    <xf numFmtId="0" fontId="7" fillId="0" borderId="0" xfId="0" applyFont="1" applyAlignment="1">
      <alignment horizontal="left" vertical="center"/>
    </xf>
    <xf numFmtId="0" fontId="9" fillId="0" borderId="0" xfId="0" applyFont="1" applyAlignment="1">
      <alignment horizontal="left" vertical="center"/>
    </xf>
    <xf numFmtId="0" fontId="0" fillId="0" borderId="11" xfId="0" applyBorder="1" applyAlignment="1">
      <alignment vertical="center" wrapText="1"/>
    </xf>
    <xf numFmtId="0" fontId="0" fillId="0" borderId="10" xfId="0" applyBorder="1" applyAlignment="1">
      <alignment vertical="center" wrapText="1"/>
    </xf>
    <xf numFmtId="0" fontId="8" fillId="0" borderId="15" xfId="0" applyFont="1" applyBorder="1" applyAlignment="1">
      <alignment horizontal="center" vertical="center" wrapText="1"/>
    </xf>
    <xf numFmtId="0" fontId="9" fillId="0" borderId="12" xfId="0" applyFont="1" applyBorder="1" applyAlignment="1">
      <alignment horizontal="center" vertical="center" wrapText="1"/>
    </xf>
    <xf numFmtId="0" fontId="0" fillId="0" borderId="0" xfId="0" applyProtection="1">
      <protection hidden="1"/>
    </xf>
    <xf numFmtId="0" fontId="2" fillId="0" borderId="1" xfId="0" applyFont="1" applyBorder="1" applyProtection="1">
      <protection hidden="1"/>
    </xf>
    <xf numFmtId="0" fontId="0" fillId="0" borderId="1" xfId="0" applyBorder="1" applyProtection="1">
      <protection locked="0" hidden="1"/>
    </xf>
    <xf numFmtId="14" fontId="0" fillId="0" borderId="1" xfId="0" applyNumberFormat="1" applyBorder="1" applyAlignment="1" applyProtection="1">
      <alignment horizontal="left"/>
      <protection locked="0" hidden="1"/>
    </xf>
    <xf numFmtId="0" fontId="12" fillId="0" borderId="0" xfId="1" applyProtection="1">
      <protection hidden="1"/>
    </xf>
    <xf numFmtId="0" fontId="2" fillId="0" borderId="1" xfId="0" applyFont="1" applyBorder="1" applyAlignment="1" applyProtection="1">
      <alignment horizontal="center"/>
      <protection hidden="1"/>
    </xf>
    <xf numFmtId="0" fontId="5" fillId="0" borderId="0" xfId="0" applyFont="1" applyProtection="1">
      <protection hidden="1"/>
    </xf>
    <xf numFmtId="0" fontId="0" fillId="0" borderId="1" xfId="0" applyBorder="1" applyAlignment="1" applyProtection="1">
      <alignment horizontal="center"/>
      <protection hidden="1"/>
    </xf>
    <xf numFmtId="0" fontId="3" fillId="0" borderId="0" xfId="0" applyFont="1" applyAlignment="1" applyProtection="1">
      <alignment horizontal="center" textRotation="90" wrapText="1"/>
      <protection hidden="1"/>
    </xf>
    <xf numFmtId="0" fontId="0" fillId="0" borderId="0" xfId="0" applyAlignment="1">
      <alignment horizontal="left" vertical="top" wrapText="1"/>
    </xf>
    <xf numFmtId="0" fontId="14" fillId="0" borderId="0" xfId="0" applyFont="1"/>
    <xf numFmtId="0" fontId="14" fillId="0" borderId="0" xfId="0" applyFont="1" applyAlignment="1">
      <alignment horizontal="center"/>
    </xf>
    <xf numFmtId="0" fontId="0" fillId="0" borderId="0" xfId="0" applyProtection="1">
      <protection locked="0" hidden="1"/>
    </xf>
    <xf numFmtId="0" fontId="14" fillId="0" borderId="0" xfId="0" applyFont="1" applyAlignment="1">
      <alignment horizontal="left"/>
    </xf>
    <xf numFmtId="0" fontId="0" fillId="3" borderId="0" xfId="0" applyFill="1" applyAlignment="1" applyProtection="1">
      <alignment horizontal="left"/>
      <protection locked="0" hidden="1"/>
    </xf>
    <xf numFmtId="0" fontId="0" fillId="0" borderId="1" xfId="0" applyBorder="1" applyProtection="1">
      <protection hidden="1"/>
    </xf>
    <xf numFmtId="0" fontId="0" fillId="0" borderId="1" xfId="0" applyBorder="1" applyAlignment="1" applyProtection="1">
      <alignment horizontal="center" vertical="center"/>
      <protection hidden="1"/>
    </xf>
    <xf numFmtId="0" fontId="5" fillId="0" borderId="1" xfId="0" applyFont="1" applyBorder="1" applyProtection="1">
      <protection hidden="1"/>
    </xf>
    <xf numFmtId="0" fontId="14" fillId="0" borderId="0" xfId="0" quotePrefix="1" applyFont="1" applyAlignment="1">
      <alignment horizontal="center"/>
    </xf>
    <xf numFmtId="0" fontId="0" fillId="3" borderId="0" xfId="0" applyFill="1" applyAlignment="1" applyProtection="1">
      <alignment horizontal="center"/>
      <protection locked="0" hidden="1"/>
    </xf>
    <xf numFmtId="0" fontId="14" fillId="0" borderId="0" xfId="0" quotePrefix="1" applyFont="1" applyAlignment="1">
      <alignment horizontal="center" wrapText="1"/>
    </xf>
    <xf numFmtId="0" fontId="14" fillId="0" borderId="0" xfId="0" applyFont="1" applyAlignment="1">
      <alignment horizontal="center" wrapText="1"/>
    </xf>
    <xf numFmtId="0" fontId="11" fillId="0" borderId="13" xfId="0" applyFont="1" applyBorder="1" applyAlignment="1">
      <alignment horizontal="left" vertical="center" wrapText="1" indent="2"/>
    </xf>
    <xf numFmtId="0" fontId="9" fillId="0" borderId="13" xfId="0" applyFont="1" applyBorder="1" applyAlignment="1">
      <alignment horizontal="left" vertical="center" wrapText="1" indent="2"/>
    </xf>
    <xf numFmtId="0" fontId="9" fillId="0" borderId="12" xfId="0" applyFont="1" applyBorder="1" applyAlignment="1">
      <alignment horizontal="left" vertical="center" wrapText="1" indent="2"/>
    </xf>
    <xf numFmtId="0" fontId="9" fillId="0" borderId="0" xfId="0" applyFont="1" applyAlignment="1">
      <alignment horizontal="left" vertical="center" wrapText="1" indent="2"/>
    </xf>
    <xf numFmtId="0" fontId="11" fillId="0" borderId="12" xfId="0" applyFont="1" applyBorder="1" applyAlignment="1">
      <alignment horizontal="left" vertical="center" wrapText="1" indent="2"/>
    </xf>
    <xf numFmtId="49" fontId="0" fillId="0" borderId="0" xfId="0" applyNumberFormat="1"/>
    <xf numFmtId="14" fontId="0" fillId="0" borderId="0" xfId="0" applyNumberFormat="1"/>
    <xf numFmtId="0" fontId="11" fillId="0" borderId="0" xfId="0" applyFont="1" applyAlignment="1">
      <alignment vertical="center" wrapText="1"/>
    </xf>
    <xf numFmtId="0" fontId="0" fillId="0" borderId="0" xfId="0" applyAlignment="1">
      <alignment vertical="center" wrapText="1"/>
    </xf>
    <xf numFmtId="0" fontId="11" fillId="0" borderId="0" xfId="0" applyFont="1" applyAlignment="1">
      <alignment vertical="top" wrapText="1"/>
    </xf>
    <xf numFmtId="0" fontId="10" fillId="0" borderId="14" xfId="0" applyFont="1" applyBorder="1" applyAlignment="1">
      <alignment horizontal="center" vertical="center" wrapText="1"/>
    </xf>
    <xf numFmtId="0" fontId="10" fillId="0" borderId="10" xfId="0" applyFont="1" applyBorder="1" applyAlignment="1">
      <alignment horizontal="center" vertical="center" wrapText="1"/>
    </xf>
    <xf numFmtId="0" fontId="11" fillId="0" borderId="10" xfId="0" applyFont="1" applyBorder="1" applyAlignment="1">
      <alignment horizontal="center" vertical="top" wrapText="1"/>
    </xf>
    <xf numFmtId="0" fontId="9" fillId="0" borderId="14" xfId="0" applyFont="1" applyBorder="1" applyAlignment="1">
      <alignment horizontal="center" vertical="top" wrapText="1"/>
    </xf>
    <xf numFmtId="14" fontId="0" fillId="0" borderId="0" xfId="0" applyNumberFormat="1" applyAlignment="1">
      <alignment horizontal="left"/>
    </xf>
    <xf numFmtId="0" fontId="11" fillId="0" borderId="14" xfId="0" applyFont="1" applyBorder="1" applyAlignment="1">
      <alignment horizontal="center" vertical="center" wrapText="1"/>
    </xf>
    <xf numFmtId="0" fontId="10" fillId="0" borderId="8" xfId="0" applyFont="1" applyBorder="1" applyAlignment="1">
      <alignment horizontal="center" vertical="center" wrapText="1"/>
    </xf>
    <xf numFmtId="0" fontId="11" fillId="0" borderId="9" xfId="0" applyFont="1" applyBorder="1" applyAlignment="1">
      <alignment horizontal="left" vertical="center" wrapText="1" indent="2"/>
    </xf>
    <xf numFmtId="0" fontId="11" fillId="0" borderId="8" xfId="0" applyFont="1" applyBorder="1" applyAlignment="1">
      <alignment horizontal="center" vertical="center" wrapText="1"/>
    </xf>
    <xf numFmtId="0" fontId="23" fillId="0" borderId="0" xfId="0" applyFont="1"/>
    <xf numFmtId="0" fontId="20" fillId="0" borderId="0" xfId="0" applyFont="1" applyAlignment="1">
      <alignment horizontal="right"/>
    </xf>
    <xf numFmtId="0" fontId="10" fillId="0" borderId="0" xfId="0" applyFont="1" applyAlignment="1">
      <alignment horizontal="center" vertical="center" wrapText="1"/>
    </xf>
    <xf numFmtId="0" fontId="11" fillId="0" borderId="0" xfId="0" applyFont="1" applyAlignment="1">
      <alignment horizontal="left" vertical="center" wrapText="1" indent="2"/>
    </xf>
    <xf numFmtId="0" fontId="11" fillId="0" borderId="0" xfId="0" applyFont="1" applyAlignment="1">
      <alignment horizontal="center" vertical="center" wrapText="1"/>
    </xf>
    <xf numFmtId="0" fontId="21" fillId="5" borderId="1" xfId="0" applyFont="1" applyFill="1" applyBorder="1" applyAlignment="1">
      <alignment horizontal="center" vertical="center" wrapText="1"/>
    </xf>
    <xf numFmtId="0" fontId="21" fillId="5" borderId="1" xfId="0" applyFont="1" applyFill="1" applyBorder="1" applyAlignment="1">
      <alignment horizontal="center" vertical="center"/>
    </xf>
    <xf numFmtId="0" fontId="21" fillId="5" borderId="4" xfId="0" applyFont="1" applyFill="1" applyBorder="1" applyAlignment="1">
      <alignment horizontal="center" vertical="center"/>
    </xf>
    <xf numFmtId="0" fontId="21" fillId="0" borderId="1" xfId="0" applyFont="1" applyBorder="1" applyAlignment="1">
      <alignment horizontal="center" vertical="center"/>
    </xf>
    <xf numFmtId="0" fontId="25" fillId="0" borderId="16" xfId="0" applyFont="1" applyBorder="1" applyAlignment="1">
      <alignment horizontal="center" vertical="center"/>
    </xf>
    <xf numFmtId="0" fontId="25" fillId="0" borderId="16" xfId="0" applyFont="1" applyBorder="1"/>
    <xf numFmtId="0" fontId="25" fillId="0" borderId="17" xfId="0" applyFont="1" applyBorder="1" applyAlignment="1">
      <alignment horizontal="center" vertical="center"/>
    </xf>
    <xf numFmtId="0" fontId="25" fillId="0" borderId="17" xfId="0" applyFont="1" applyBorder="1"/>
    <xf numFmtId="0" fontId="25" fillId="0" borderId="18" xfId="0" applyFont="1" applyBorder="1" applyAlignment="1">
      <alignment horizontal="center" vertical="center"/>
    </xf>
    <xf numFmtId="0" fontId="25" fillId="0" borderId="18" xfId="0" applyFont="1" applyBorder="1"/>
    <xf numFmtId="0" fontId="25" fillId="0" borderId="19" xfId="0" applyFont="1" applyBorder="1"/>
    <xf numFmtId="0" fontId="25" fillId="0" borderId="0" xfId="0" applyFont="1"/>
    <xf numFmtId="0" fontId="25" fillId="5" borderId="3" xfId="0" applyFont="1" applyFill="1" applyBorder="1"/>
    <xf numFmtId="0" fontId="21" fillId="5" borderId="4" xfId="0" applyFont="1" applyFill="1" applyBorder="1" applyAlignment="1">
      <alignment horizontal="right" vertical="center"/>
    </xf>
    <xf numFmtId="0" fontId="25" fillId="0" borderId="8" xfId="0" applyFont="1" applyBorder="1"/>
    <xf numFmtId="0" fontId="21" fillId="0" borderId="1" xfId="0" applyFont="1" applyBorder="1" applyAlignment="1">
      <alignment horizontal="right"/>
    </xf>
    <xf numFmtId="0" fontId="21" fillId="0" borderId="1" xfId="0" applyFont="1" applyBorder="1"/>
    <xf numFmtId="0" fontId="21" fillId="0" borderId="0" xfId="0" applyFont="1" applyAlignment="1">
      <alignment horizontal="right"/>
    </xf>
    <xf numFmtId="0" fontId="21" fillId="0" borderId="0" xfId="0" applyFont="1"/>
    <xf numFmtId="14" fontId="21" fillId="0" borderId="1" xfId="0" applyNumberFormat="1" applyFont="1" applyBorder="1" applyAlignment="1">
      <alignment horizontal="left"/>
    </xf>
    <xf numFmtId="0" fontId="25" fillId="0" borderId="1" xfId="0" applyFont="1" applyBorder="1" applyAlignment="1">
      <alignment vertical="center" wrapText="1"/>
    </xf>
    <xf numFmtId="0" fontId="25" fillId="0" borderId="20" xfId="0" applyFont="1" applyBorder="1" applyAlignment="1">
      <alignment vertical="center" wrapText="1"/>
    </xf>
    <xf numFmtId="0" fontId="21" fillId="5" borderId="3" xfId="0" applyFont="1" applyFill="1" applyBorder="1" applyAlignment="1">
      <alignment horizontal="right" vertical="center"/>
    </xf>
    <xf numFmtId="0" fontId="21" fillId="0" borderId="8" xfId="0" applyFont="1" applyBorder="1" applyAlignment="1">
      <alignment horizontal="right" vertical="center"/>
    </xf>
    <xf numFmtId="0" fontId="25" fillId="5" borderId="1" xfId="0" applyFont="1" applyFill="1" applyBorder="1" applyAlignment="1">
      <alignment vertical="center" wrapText="1"/>
    </xf>
    <xf numFmtId="0" fontId="21" fillId="0" borderId="1" xfId="0" applyFont="1" applyBorder="1" applyAlignment="1">
      <alignment horizontal="right" vertical="center"/>
    </xf>
    <xf numFmtId="0" fontId="21" fillId="5" borderId="3" xfId="0" quotePrefix="1" applyFont="1" applyFill="1" applyBorder="1" applyAlignment="1">
      <alignment horizontal="center" vertical="center"/>
    </xf>
    <xf numFmtId="0" fontId="11" fillId="0" borderId="13" xfId="0" applyFont="1" applyBorder="1" applyAlignment="1">
      <alignment vertical="center" wrapText="1"/>
    </xf>
    <xf numFmtId="0" fontId="9" fillId="0" borderId="13" xfId="0" applyFont="1" applyBorder="1" applyAlignment="1">
      <alignment vertical="center" wrapText="1"/>
    </xf>
    <xf numFmtId="0" fontId="9" fillId="0" borderId="12" xfId="0" applyFont="1" applyBorder="1" applyAlignment="1">
      <alignment vertical="center" wrapText="1"/>
    </xf>
    <xf numFmtId="0" fontId="11" fillId="0" borderId="11" xfId="0" applyFont="1" applyBorder="1" applyAlignment="1">
      <alignment vertical="center" wrapText="1"/>
    </xf>
    <xf numFmtId="0" fontId="11" fillId="0" borderId="10" xfId="0" applyFont="1" applyBorder="1" applyAlignment="1">
      <alignment vertical="center" wrapText="1"/>
    </xf>
    <xf numFmtId="0" fontId="11" fillId="0" borderId="12" xfId="0" applyFont="1" applyBorder="1" applyAlignment="1">
      <alignment vertical="center" wrapText="1"/>
    </xf>
    <xf numFmtId="0" fontId="9" fillId="0" borderId="13" xfId="0" applyFont="1" applyBorder="1" applyAlignment="1">
      <alignment horizontal="center" vertical="center" wrapText="1"/>
    </xf>
    <xf numFmtId="0" fontId="11" fillId="0" borderId="13" xfId="0" applyFont="1" applyBorder="1" applyAlignment="1">
      <alignment horizontal="left" vertical="center" wrapText="1" indent="3"/>
    </xf>
    <xf numFmtId="0" fontId="9" fillId="0" borderId="13" xfId="0" applyFont="1" applyBorder="1" applyAlignment="1">
      <alignment horizontal="left" vertical="center" wrapText="1" indent="3"/>
    </xf>
    <xf numFmtId="0" fontId="9" fillId="0" borderId="12" xfId="0" applyFont="1" applyBorder="1" applyAlignment="1">
      <alignment horizontal="left" vertical="center" wrapText="1" indent="3"/>
    </xf>
    <xf numFmtId="0" fontId="9" fillId="0" borderId="11" xfId="0" applyFont="1" applyBorder="1" applyAlignment="1">
      <alignment horizontal="left" vertical="center" wrapText="1" indent="1"/>
    </xf>
    <xf numFmtId="0" fontId="9" fillId="0" borderId="10" xfId="0" applyFont="1" applyBorder="1" applyAlignment="1">
      <alignment horizontal="left" vertical="center" wrapText="1" indent="1"/>
    </xf>
    <xf numFmtId="0" fontId="9" fillId="0" borderId="11" xfId="0" applyFont="1" applyBorder="1" applyAlignment="1">
      <alignment horizontal="left" vertical="center" wrapText="1" indent="2"/>
    </xf>
    <xf numFmtId="0" fontId="9" fillId="0" borderId="10" xfId="0" applyFont="1" applyBorder="1" applyAlignment="1">
      <alignment horizontal="left" vertical="center" wrapText="1" indent="2"/>
    </xf>
    <xf numFmtId="0" fontId="9" fillId="0" borderId="0" xfId="0" applyFont="1" applyAlignment="1">
      <alignment vertical="center" wrapText="1"/>
    </xf>
    <xf numFmtId="0" fontId="9" fillId="0" borderId="0" xfId="0" applyFont="1" applyAlignment="1">
      <alignment horizontal="left" vertical="center" wrapText="1" indent="1"/>
    </xf>
    <xf numFmtId="0" fontId="9" fillId="0" borderId="14" xfId="0" applyFont="1" applyBorder="1" applyAlignment="1">
      <alignment horizontal="left" vertical="center" wrapText="1" indent="2"/>
    </xf>
    <xf numFmtId="0" fontId="9" fillId="0" borderId="29" xfId="0" applyFont="1" applyBorder="1" applyAlignment="1">
      <alignment horizontal="left" vertical="center" wrapText="1" indent="2"/>
    </xf>
    <xf numFmtId="0" fontId="9" fillId="0" borderId="10" xfId="0" applyFont="1" applyBorder="1" applyAlignment="1">
      <alignment vertical="center" wrapText="1"/>
    </xf>
    <xf numFmtId="0" fontId="11" fillId="0" borderId="13" xfId="0" applyFont="1" applyBorder="1" applyAlignment="1">
      <alignment horizontal="left" vertical="center" wrapText="1" indent="1"/>
    </xf>
    <xf numFmtId="0" fontId="9" fillId="0" borderId="13" xfId="0" applyFont="1" applyBorder="1" applyAlignment="1">
      <alignment horizontal="left" vertical="center" wrapText="1" indent="1"/>
    </xf>
    <xf numFmtId="0" fontId="9" fillId="0" borderId="12" xfId="0" applyFont="1" applyBorder="1" applyAlignment="1">
      <alignment horizontal="left" vertical="center" wrapText="1" indent="1"/>
    </xf>
    <xf numFmtId="0" fontId="11" fillId="0" borderId="11" xfId="0" applyFont="1" applyBorder="1" applyAlignment="1">
      <alignment horizontal="left" vertical="center" wrapText="1" indent="3"/>
    </xf>
    <xf numFmtId="0" fontId="9" fillId="0" borderId="11" xfId="0" applyFont="1" applyBorder="1" applyAlignment="1">
      <alignment horizontal="left" vertical="center" wrapText="1" indent="3"/>
    </xf>
    <xf numFmtId="0" fontId="11" fillId="0" borderId="10" xfId="0" applyFont="1" applyBorder="1" applyAlignment="1">
      <alignment horizontal="left" vertical="center" wrapText="1" indent="3"/>
    </xf>
    <xf numFmtId="0" fontId="9" fillId="0" borderId="14" xfId="0" applyFont="1" applyBorder="1" applyAlignment="1">
      <alignment horizontal="left" vertical="center" wrapText="1" indent="3"/>
    </xf>
    <xf numFmtId="0" fontId="9" fillId="0" borderId="10" xfId="0" applyFont="1" applyBorder="1" applyAlignment="1">
      <alignment horizontal="left" vertical="center" wrapText="1" indent="3"/>
    </xf>
    <xf numFmtId="0" fontId="9" fillId="0" borderId="14" xfId="0" applyFont="1" applyBorder="1" applyAlignment="1">
      <alignment vertical="center" wrapText="1"/>
    </xf>
    <xf numFmtId="0" fontId="11" fillId="0" borderId="0" xfId="0" applyFont="1" applyAlignment="1">
      <alignment horizontal="left" vertical="center" wrapText="1" indent="3"/>
    </xf>
    <xf numFmtId="0" fontId="31" fillId="0" borderId="14" xfId="0" applyFont="1" applyBorder="1" applyAlignment="1">
      <alignment vertical="center" wrapText="1"/>
    </xf>
    <xf numFmtId="0" fontId="32" fillId="0" borderId="10" xfId="0" applyFont="1" applyBorder="1" applyAlignment="1">
      <alignment horizontal="left" vertical="center" wrapText="1" indent="2"/>
    </xf>
    <xf numFmtId="0" fontId="32" fillId="0" borderId="14" xfId="0" applyFont="1" applyBorder="1" applyAlignment="1">
      <alignment vertical="center" wrapText="1"/>
    </xf>
    <xf numFmtId="0" fontId="31" fillId="0" borderId="10" xfId="0" applyFont="1" applyBorder="1" applyAlignment="1">
      <alignment horizontal="left" vertical="center" wrapText="1" indent="2"/>
    </xf>
    <xf numFmtId="0" fontId="32" fillId="0" borderId="14" xfId="0" applyFont="1" applyBorder="1" applyAlignment="1">
      <alignment horizontal="left" vertical="center" wrapText="1" indent="2"/>
    </xf>
    <xf numFmtId="0" fontId="33" fillId="0" borderId="14" xfId="0" applyFont="1" applyBorder="1" applyAlignment="1">
      <alignment horizontal="left" vertical="center" wrapText="1" indent="2"/>
    </xf>
    <xf numFmtId="0" fontId="4" fillId="0" borderId="1" xfId="0" applyFont="1" applyBorder="1" applyAlignment="1" applyProtection="1">
      <alignment horizontal="left" vertical="top"/>
      <protection hidden="1"/>
    </xf>
    <xf numFmtId="0" fontId="4" fillId="0" borderId="1" xfId="0" applyFont="1" applyBorder="1" applyAlignment="1" applyProtection="1">
      <alignment horizontal="left" vertical="top" wrapText="1"/>
      <protection hidden="1"/>
    </xf>
    <xf numFmtId="0" fontId="2" fillId="2" borderId="3" xfId="0" applyFont="1" applyFill="1" applyBorder="1" applyAlignment="1" applyProtection="1">
      <alignment horizontal="center"/>
      <protection hidden="1"/>
    </xf>
    <xf numFmtId="0" fontId="2" fillId="2" borderId="4" xfId="0" applyFont="1" applyFill="1" applyBorder="1" applyAlignment="1" applyProtection="1">
      <alignment horizontal="center"/>
      <protection hidden="1"/>
    </xf>
    <xf numFmtId="0" fontId="2" fillId="2" borderId="5" xfId="0" applyFont="1" applyFill="1" applyBorder="1" applyAlignment="1" applyProtection="1">
      <alignment horizontal="center"/>
      <protection hidden="1"/>
    </xf>
    <xf numFmtId="0" fontId="0" fillId="0" borderId="1" xfId="0" applyBorder="1" applyAlignment="1" applyProtection="1">
      <alignment horizontal="right"/>
      <protection hidden="1"/>
    </xf>
    <xf numFmtId="0" fontId="6" fillId="0" borderId="7" xfId="0" applyFont="1" applyBorder="1" applyAlignment="1" applyProtection="1">
      <alignment horizontal="left" vertical="top"/>
      <protection hidden="1"/>
    </xf>
    <xf numFmtId="0" fontId="2" fillId="0" borderId="3" xfId="0" applyFont="1" applyBorder="1" applyAlignment="1" applyProtection="1">
      <alignment horizontal="left"/>
      <protection hidden="1"/>
    </xf>
    <xf numFmtId="0" fontId="2" fillId="0" borderId="5" xfId="0" applyFont="1" applyBorder="1" applyAlignment="1" applyProtection="1">
      <alignment horizontal="left"/>
      <protection hidden="1"/>
    </xf>
    <xf numFmtId="0" fontId="0" fillId="0" borderId="0" xfId="0" applyAlignment="1" applyProtection="1">
      <alignment horizontal="center"/>
      <protection hidden="1"/>
    </xf>
    <xf numFmtId="0" fontId="0" fillId="0" borderId="6" xfId="0" applyBorder="1" applyAlignment="1" applyProtection="1">
      <alignment horizontal="center"/>
      <protection hidden="1"/>
    </xf>
    <xf numFmtId="0" fontId="13" fillId="0" borderId="0" xfId="0" applyFont="1" applyAlignment="1" applyProtection="1">
      <alignment horizontal="center"/>
      <protection hidden="1"/>
    </xf>
    <xf numFmtId="0" fontId="12" fillId="0" borderId="0" xfId="1" applyBorder="1" applyAlignment="1" applyProtection="1">
      <alignment horizontal="center"/>
      <protection hidden="1"/>
    </xf>
    <xf numFmtId="0" fontId="12" fillId="0" borderId="0" xfId="1" applyAlignment="1" applyProtection="1">
      <alignment horizontal="center"/>
      <protection hidden="1"/>
    </xf>
    <xf numFmtId="0" fontId="3" fillId="0" borderId="2" xfId="0" applyFont="1" applyBorder="1" applyAlignment="1" applyProtection="1">
      <alignment horizontal="center" textRotation="90" wrapText="1"/>
      <protection hidden="1"/>
    </xf>
    <xf numFmtId="0" fontId="15" fillId="0" borderId="2" xfId="0" quotePrefix="1" applyFont="1" applyBorder="1" applyAlignment="1" applyProtection="1">
      <alignment horizontal="left" vertical="center" wrapText="1"/>
      <protection hidden="1"/>
    </xf>
    <xf numFmtId="0" fontId="15" fillId="0" borderId="0" xfId="0" applyFont="1" applyAlignment="1" applyProtection="1">
      <alignment horizontal="left" vertical="center" wrapText="1"/>
      <protection hidden="1"/>
    </xf>
    <xf numFmtId="0" fontId="15" fillId="0" borderId="2" xfId="0" applyFont="1" applyBorder="1" applyAlignment="1" applyProtection="1">
      <alignment horizontal="left" vertical="center" wrapText="1"/>
      <protection hidden="1"/>
    </xf>
    <xf numFmtId="0" fontId="10" fillId="0" borderId="14"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10" xfId="0" applyFont="1" applyBorder="1" applyAlignment="1">
      <alignment horizontal="center" vertical="center" wrapText="1"/>
    </xf>
    <xf numFmtId="0" fontId="11" fillId="0" borderId="14" xfId="0" applyFont="1" applyBorder="1" applyAlignment="1">
      <alignment vertical="top" wrapText="1"/>
    </xf>
    <xf numFmtId="0" fontId="11" fillId="0" borderId="11" xfId="0" applyFont="1" applyBorder="1" applyAlignment="1">
      <alignment vertical="top" wrapText="1"/>
    </xf>
    <xf numFmtId="0" fontId="11" fillId="0" borderId="10" xfId="0" applyFont="1" applyBorder="1" applyAlignment="1">
      <alignment vertical="top" wrapText="1"/>
    </xf>
    <xf numFmtId="0" fontId="9" fillId="0" borderId="14" xfId="0" applyFont="1" applyBorder="1" applyAlignment="1">
      <alignment vertical="top" wrapText="1"/>
    </xf>
    <xf numFmtId="0" fontId="9" fillId="0" borderId="11" xfId="0" applyFont="1" applyBorder="1" applyAlignment="1">
      <alignment vertical="top" wrapText="1"/>
    </xf>
    <xf numFmtId="0" fontId="9" fillId="0" borderId="10" xfId="0" applyFont="1" applyBorder="1" applyAlignment="1">
      <alignment vertical="top" wrapText="1"/>
    </xf>
    <xf numFmtId="0" fontId="11" fillId="0" borderId="14" xfId="0" applyFont="1" applyBorder="1" applyAlignment="1">
      <alignment vertical="center" wrapText="1"/>
    </xf>
    <xf numFmtId="0" fontId="11" fillId="0" borderId="11" xfId="0" applyFont="1" applyBorder="1" applyAlignment="1">
      <alignment vertical="center" wrapText="1"/>
    </xf>
    <xf numFmtId="0" fontId="11" fillId="0" borderId="10" xfId="0" applyFont="1" applyBorder="1" applyAlignment="1">
      <alignment vertical="center" wrapText="1"/>
    </xf>
    <xf numFmtId="0" fontId="10" fillId="0" borderId="14" xfId="0" applyFont="1" applyBorder="1" applyAlignment="1">
      <alignment vertical="center" wrapText="1"/>
    </xf>
    <xf numFmtId="0" fontId="10" fillId="0" borderId="11" xfId="0" applyFont="1" applyBorder="1" applyAlignment="1">
      <alignment vertical="center" wrapText="1"/>
    </xf>
    <xf numFmtId="0" fontId="10" fillId="0" borderId="10" xfId="0" applyFont="1" applyBorder="1" applyAlignment="1">
      <alignment vertical="center" wrapText="1"/>
    </xf>
    <xf numFmtId="0" fontId="9" fillId="0" borderId="14" xfId="0" applyFont="1" applyBorder="1" applyAlignment="1">
      <alignment horizontal="center" vertical="center" wrapText="1"/>
    </xf>
    <xf numFmtId="0" fontId="9" fillId="0" borderId="10" xfId="0" applyFont="1" applyBorder="1" applyAlignment="1">
      <alignment horizontal="center" vertical="center" wrapText="1"/>
    </xf>
    <xf numFmtId="0" fontId="29" fillId="0" borderId="14" xfId="0" applyFont="1" applyBorder="1" applyAlignment="1">
      <alignment horizontal="center" vertical="center" wrapText="1"/>
    </xf>
    <xf numFmtId="0" fontId="29" fillId="0" borderId="11" xfId="0" applyFont="1" applyBorder="1" applyAlignment="1">
      <alignment horizontal="center" vertical="center" wrapText="1"/>
    </xf>
    <xf numFmtId="0" fontId="29" fillId="0" borderId="10" xfId="0" applyFont="1" applyBorder="1" applyAlignment="1">
      <alignment horizontal="center" vertical="center" wrapText="1"/>
    </xf>
    <xf numFmtId="0" fontId="25" fillId="0" borderId="21"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22"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0" xfId="0" applyFont="1" applyAlignment="1">
      <alignment horizontal="center" vertical="center" wrapText="1"/>
    </xf>
    <xf numFmtId="0" fontId="25" fillId="0" borderId="28" xfId="0" applyFont="1" applyBorder="1" applyAlignment="1">
      <alignment horizontal="center" vertical="center" wrapText="1"/>
    </xf>
    <xf numFmtId="0" fontId="25" fillId="0" borderId="23"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24" xfId="0" applyFont="1" applyBorder="1" applyAlignment="1">
      <alignment horizontal="center" vertical="center" wrapText="1"/>
    </xf>
    <xf numFmtId="0" fontId="25" fillId="0" borderId="20" xfId="0" applyFont="1" applyBorder="1" applyAlignment="1">
      <alignment horizontal="center" vertical="center"/>
    </xf>
    <xf numFmtId="0" fontId="25" fillId="0" borderId="27" xfId="0" applyFont="1" applyBorder="1" applyAlignment="1">
      <alignment horizontal="center" vertical="center"/>
    </xf>
    <xf numFmtId="0" fontId="25" fillId="0" borderId="25" xfId="0" applyFont="1" applyBorder="1" applyAlignment="1">
      <alignment horizontal="center" vertical="center"/>
    </xf>
    <xf numFmtId="0" fontId="25" fillId="0" borderId="20" xfId="0" applyFont="1" applyBorder="1" applyAlignment="1">
      <alignment horizontal="center" vertical="center" wrapText="1"/>
    </xf>
    <xf numFmtId="0" fontId="25" fillId="0" borderId="27" xfId="0" applyFont="1" applyBorder="1" applyAlignment="1">
      <alignment horizontal="center" vertical="center" wrapText="1"/>
    </xf>
    <xf numFmtId="0" fontId="25" fillId="0" borderId="21" xfId="0" applyFont="1" applyBorder="1" applyAlignment="1">
      <alignment horizontal="left" vertical="center" wrapText="1"/>
    </xf>
    <xf numFmtId="0" fontId="25" fillId="0" borderId="7" xfId="0" applyFont="1" applyBorder="1" applyAlignment="1">
      <alignment horizontal="left" vertical="center"/>
    </xf>
    <xf numFmtId="0" fontId="25" fillId="0" borderId="22" xfId="0" applyFont="1" applyBorder="1" applyAlignment="1">
      <alignment horizontal="left" vertical="center"/>
    </xf>
    <xf numFmtId="0" fontId="25" fillId="0" borderId="2" xfId="0" applyFont="1" applyBorder="1" applyAlignment="1">
      <alignment horizontal="left" vertical="center"/>
    </xf>
    <xf numFmtId="0" fontId="25" fillId="0" borderId="0" xfId="0" applyFont="1" applyAlignment="1">
      <alignment horizontal="left" vertical="center"/>
    </xf>
    <xf numFmtId="0" fontId="25" fillId="0" borderId="28" xfId="0" applyFont="1" applyBorder="1" applyAlignment="1">
      <alignment horizontal="left" vertical="center"/>
    </xf>
    <xf numFmtId="0" fontId="25" fillId="0" borderId="23" xfId="0" applyFont="1" applyBorder="1" applyAlignment="1">
      <alignment horizontal="left" vertical="center"/>
    </xf>
    <xf numFmtId="0" fontId="25" fillId="0" borderId="6" xfId="0" applyFont="1" applyBorder="1" applyAlignment="1">
      <alignment horizontal="left" vertical="center"/>
    </xf>
    <xf numFmtId="0" fontId="25" fillId="0" borderId="24" xfId="0" applyFont="1" applyBorder="1" applyAlignment="1">
      <alignment horizontal="left" vertical="center"/>
    </xf>
    <xf numFmtId="0" fontId="21" fillId="5" borderId="3" xfId="0" applyFont="1" applyFill="1" applyBorder="1" applyAlignment="1">
      <alignment horizontal="left" vertical="center" wrapText="1"/>
    </xf>
    <xf numFmtId="0" fontId="21" fillId="5" borderId="4" xfId="0" applyFont="1" applyFill="1" applyBorder="1" applyAlignment="1">
      <alignment horizontal="left" vertical="center" wrapText="1"/>
    </xf>
    <xf numFmtId="0" fontId="21" fillId="5" borderId="5" xfId="0" applyFont="1" applyFill="1" applyBorder="1" applyAlignment="1">
      <alignment horizontal="left" vertical="center" wrapText="1"/>
    </xf>
    <xf numFmtId="0" fontId="25" fillId="0" borderId="25" xfId="0" applyFont="1" applyBorder="1" applyAlignment="1">
      <alignment horizontal="center" vertical="center" wrapText="1"/>
    </xf>
    <xf numFmtId="0" fontId="0" fillId="0" borderId="0" xfId="0" applyAlignment="1">
      <alignment horizontal="center"/>
    </xf>
    <xf numFmtId="0" fontId="24" fillId="4" borderId="0" xfId="0" applyFont="1" applyFill="1" applyAlignment="1">
      <alignment horizontal="center" vertical="center"/>
    </xf>
    <xf numFmtId="0" fontId="21" fillId="5" borderId="3" xfId="0" applyFont="1" applyFill="1" applyBorder="1" applyAlignment="1">
      <alignment horizontal="center" vertical="center" wrapText="1"/>
    </xf>
    <xf numFmtId="0" fontId="21" fillId="5" borderId="4" xfId="0" applyFont="1" applyFill="1" applyBorder="1" applyAlignment="1">
      <alignment horizontal="center" vertical="center" wrapText="1"/>
    </xf>
    <xf numFmtId="0" fontId="21" fillId="5" borderId="5" xfId="0" applyFont="1" applyFill="1" applyBorder="1" applyAlignment="1">
      <alignment horizontal="center" vertical="center" wrapText="1"/>
    </xf>
    <xf numFmtId="0" fontId="21" fillId="5" borderId="3" xfId="0" applyFont="1" applyFill="1" applyBorder="1" applyAlignment="1">
      <alignment horizontal="center" vertical="center"/>
    </xf>
    <xf numFmtId="0" fontId="21" fillId="5" borderId="4" xfId="0" applyFont="1" applyFill="1" applyBorder="1" applyAlignment="1">
      <alignment horizontal="center" vertical="center"/>
    </xf>
    <xf numFmtId="0" fontId="21" fillId="5" borderId="5" xfId="0" applyFont="1" applyFill="1" applyBorder="1" applyAlignment="1">
      <alignment horizontal="center" vertical="center"/>
    </xf>
    <xf numFmtId="0" fontId="25" fillId="0" borderId="21" xfId="0" applyFont="1" applyBorder="1" applyAlignment="1">
      <alignment horizontal="center" vertical="center"/>
    </xf>
    <xf numFmtId="0" fontId="25" fillId="0" borderId="7" xfId="0" applyFont="1" applyBorder="1" applyAlignment="1">
      <alignment horizontal="center" vertical="center"/>
    </xf>
    <xf numFmtId="0" fontId="25" fillId="0" borderId="22" xfId="0" applyFont="1" applyBorder="1" applyAlignment="1">
      <alignment horizontal="center" vertical="center"/>
    </xf>
    <xf numFmtId="0" fontId="25" fillId="0" borderId="23" xfId="0" applyFont="1" applyBorder="1" applyAlignment="1">
      <alignment horizontal="center" vertical="center"/>
    </xf>
    <xf numFmtId="0" fontId="25" fillId="0" borderId="6" xfId="0" applyFont="1" applyBorder="1" applyAlignment="1">
      <alignment horizontal="center" vertical="center"/>
    </xf>
    <xf numFmtId="0" fontId="25" fillId="0" borderId="24" xfId="0" applyFont="1" applyBorder="1" applyAlignment="1">
      <alignment horizontal="center" vertical="center"/>
    </xf>
    <xf numFmtId="0" fontId="25" fillId="5" borderId="3" xfId="0" applyFont="1" applyFill="1" applyBorder="1" applyAlignment="1">
      <alignment horizontal="center" vertical="center"/>
    </xf>
    <xf numFmtId="0" fontId="25" fillId="5" borderId="4" xfId="0" applyFont="1" applyFill="1" applyBorder="1" applyAlignment="1">
      <alignment horizontal="center" vertical="center"/>
    </xf>
    <xf numFmtId="0" fontId="25" fillId="5" borderId="5" xfId="0" applyFont="1" applyFill="1" applyBorder="1" applyAlignment="1">
      <alignment horizontal="center" vertical="center"/>
    </xf>
    <xf numFmtId="0" fontId="25" fillId="0" borderId="26" xfId="0" applyFont="1" applyBorder="1" applyAlignment="1">
      <alignment horizontal="center"/>
    </xf>
    <xf numFmtId="0" fontId="25" fillId="0" borderId="9" xfId="0" applyFont="1" applyBorder="1" applyAlignment="1">
      <alignment horizontal="center"/>
    </xf>
    <xf numFmtId="0" fontId="25" fillId="0" borderId="2" xfId="0" applyFont="1" applyBorder="1" applyAlignment="1">
      <alignment horizontal="center" vertical="center"/>
    </xf>
    <xf numFmtId="0" fontId="25" fillId="0" borderId="0" xfId="0" applyFont="1" applyAlignment="1">
      <alignment horizontal="center" vertical="center"/>
    </xf>
    <xf numFmtId="0" fontId="21" fillId="0" borderId="3" xfId="0" applyFont="1" applyBorder="1" applyAlignment="1">
      <alignment horizontal="center" vertical="center" wrapText="1"/>
    </xf>
    <xf numFmtId="0" fontId="21" fillId="0" borderId="5" xfId="0" applyFont="1" applyBorder="1" applyAlignment="1">
      <alignment horizontal="center" vertical="center" wrapText="1"/>
    </xf>
    <xf numFmtId="0" fontId="25" fillId="0" borderId="3" xfId="0" applyFont="1" applyBorder="1" applyAlignment="1">
      <alignment horizontal="center" vertical="center"/>
    </xf>
    <xf numFmtId="0" fontId="25" fillId="0" borderId="4" xfId="0" applyFont="1" applyBorder="1" applyAlignment="1">
      <alignment horizontal="center" vertical="center"/>
    </xf>
    <xf numFmtId="0" fontId="25" fillId="0" borderId="5" xfId="0" applyFont="1" applyBorder="1" applyAlignment="1">
      <alignment horizontal="center" vertical="center"/>
    </xf>
    <xf numFmtId="0" fontId="25" fillId="0" borderId="1" xfId="0" applyFont="1" applyBorder="1" applyAlignment="1">
      <alignment horizontal="center" vertical="center" textRotation="90"/>
    </xf>
    <xf numFmtId="0" fontId="21" fillId="0" borderId="1" xfId="0" applyFont="1" applyBorder="1" applyAlignment="1">
      <alignment horizontal="center" vertical="center"/>
    </xf>
    <xf numFmtId="0" fontId="21" fillId="0" borderId="1" xfId="0" applyFont="1" applyBorder="1" applyAlignment="1">
      <alignment horizontal="center" vertical="center" wrapText="1"/>
    </xf>
    <xf numFmtId="0" fontId="25" fillId="0" borderId="1" xfId="0" applyFont="1" applyBorder="1" applyAlignment="1">
      <alignment horizontal="center" vertical="center"/>
    </xf>
    <xf numFmtId="0" fontId="22" fillId="0" borderId="1" xfId="0" applyFont="1" applyBorder="1" applyAlignment="1">
      <alignment horizontal="left" vertical="center" wrapText="1"/>
    </xf>
    <xf numFmtId="0" fontId="21" fillId="5" borderId="1" xfId="0" applyFont="1" applyFill="1" applyBorder="1" applyAlignment="1">
      <alignment horizontal="center" vertical="center"/>
    </xf>
  </cellXfs>
  <cellStyles count="2">
    <cellStyle name="Hypertextový odkaz" xfId="1" builtinId="8"/>
    <cellStyle name="Normální" xfId="0" builtinId="0"/>
  </cellStyles>
  <dxfs count="6">
    <dxf>
      <font>
        <color rgb="FF9C0006"/>
      </font>
      <fill>
        <patternFill>
          <bgColor rgb="FFFFC7CE"/>
        </patternFill>
      </fill>
    </dxf>
    <dxf>
      <font>
        <color rgb="FF9C0006"/>
      </font>
      <fill>
        <patternFill>
          <bgColor rgb="FFFFC7CE"/>
        </patternFill>
      </fill>
    </dxf>
    <dxf>
      <fill>
        <patternFill>
          <bgColor rgb="FFFFFF99"/>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s>
  <tableStyles count="0" defaultTableStyle="TableStyleMedium2" defaultPivotStyle="PivotStyleLight16"/>
  <colors>
    <mruColors>
      <color rgb="FFFF19F4"/>
      <color rgb="FFD86E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microsoft.com/office/2017/06/relationships/rdRichValueTypes" Target="richData/rdRichValueTyp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microsoft.com/office/2017/06/relationships/rdRichValueStructure" Target="richData/rdrichvaluestructure.xml"/><Relationship Id="rId2" Type="http://schemas.openxmlformats.org/officeDocument/2006/relationships/worksheet" Target="worksheets/sheet2.xml"/><Relationship Id="rId16" Type="http://schemas.microsoft.com/office/2017/06/relationships/rdRichValue" Target="richData/rdrichvalue.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microsoft.com/office/2022/10/relationships/richValueRel" Target="richData/richValueRel.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ctrlProps/ctrlProp1.xml><?xml version="1.0" encoding="utf-8"?>
<formControlPr xmlns="http://schemas.microsoft.com/office/spreadsheetml/2009/9/main" objectType="List" dx="22" fmlaLink="Seznam!$C$9" fmlaRange="Seznam!$B$4:$B$6" noThreeD="1" sel="1" val="0"/>
</file>

<file path=xl/ctrlProps/ctrlProp10.xml><?xml version="1.0" encoding="utf-8"?>
<formControlPr xmlns="http://schemas.microsoft.com/office/spreadsheetml/2009/9/main" objectType="Drop" dropLines="20" dropStyle="combo" dx="22" fmlaLink="Seznam!$F$21" fmlaRange="Seznam!$E$12:$E$18" noThreeD="1" sel="1" val="0"/>
</file>

<file path=xl/ctrlProps/ctrlProp11.xml><?xml version="1.0" encoding="utf-8"?>
<formControlPr xmlns="http://schemas.microsoft.com/office/spreadsheetml/2009/9/main" objectType="Drop" dropLines="20" dropStyle="combo" dx="22" fmlaLink="Seznam!$F$22" fmlaRange="Seznam!$E$12:$E$18" noThreeD="1" sel="1" val="0"/>
</file>

<file path=xl/ctrlProps/ctrlProp12.xml><?xml version="1.0" encoding="utf-8"?>
<formControlPr xmlns="http://schemas.microsoft.com/office/spreadsheetml/2009/9/main" objectType="Drop" dropLines="20" dropStyle="combo" dx="22" fmlaLink="Seznam!$F$23" fmlaRange="Seznam!$E$12:$E$18" noThreeD="1" sel="1" val="0"/>
</file>

<file path=xl/ctrlProps/ctrlProp13.xml><?xml version="1.0" encoding="utf-8"?>
<formControlPr xmlns="http://schemas.microsoft.com/office/spreadsheetml/2009/9/main" objectType="Drop" dropLines="20" dropStyle="combo" dx="22" fmlaLink="Seznam!$F$24" fmlaRange="Seznam!$E$12:$E$18" noThreeD="1" sel="1" val="0"/>
</file>

<file path=xl/ctrlProps/ctrlProp14.xml><?xml version="1.0" encoding="utf-8"?>
<formControlPr xmlns="http://schemas.microsoft.com/office/spreadsheetml/2009/9/main" objectType="Drop" dropLines="20" dropStyle="combo" dx="22" fmlaLink="Seznam!$F$25" fmlaRange="Seznam!$E$12:$E$18" noThreeD="1" sel="1" val="0"/>
</file>

<file path=xl/ctrlProps/ctrlProp15.xml><?xml version="1.0" encoding="utf-8"?>
<formControlPr xmlns="http://schemas.microsoft.com/office/spreadsheetml/2009/9/main" objectType="Drop" dropLines="20" dropStyle="combo" dx="22" fmlaLink="Seznam!$F$26" fmlaRange="Seznam!$E$12:$E$18" noThreeD="1" sel="1" val="0"/>
</file>

<file path=xl/ctrlProps/ctrlProp16.xml><?xml version="1.0" encoding="utf-8"?>
<formControlPr xmlns="http://schemas.microsoft.com/office/spreadsheetml/2009/9/main" objectType="Drop" dropLines="20" dropStyle="combo" dx="22" fmlaLink="Seznam!$F$27" fmlaRange="Seznam!$E$12:$E$18" noThreeD="1" sel="1" val="0"/>
</file>

<file path=xl/ctrlProps/ctrlProp17.xml><?xml version="1.0" encoding="utf-8"?>
<formControlPr xmlns="http://schemas.microsoft.com/office/spreadsheetml/2009/9/main" objectType="Drop" dropLines="20" dropStyle="combo" dx="22" fmlaLink="Seznam!$F$28" fmlaRange="Seznam!$E$12:$E$18" noThreeD="1" sel="1" val="0"/>
</file>

<file path=xl/ctrlProps/ctrlProp18.xml><?xml version="1.0" encoding="utf-8"?>
<formControlPr xmlns="http://schemas.microsoft.com/office/spreadsheetml/2009/9/main" objectType="Drop" dropLines="20" dropStyle="combo" dx="22" fmlaLink="Seznam!$F$29" fmlaRange="Seznam!$E$12:$E$18" noThreeD="1" sel="1" val="0"/>
</file>

<file path=xl/ctrlProps/ctrlProp19.xml><?xml version="1.0" encoding="utf-8"?>
<formControlPr xmlns="http://schemas.microsoft.com/office/spreadsheetml/2009/9/main" objectType="Drop" dropLines="20" dropStyle="combo" dx="22" fmlaLink="Seznam!$F$30" fmlaRange="Seznam!$E$12:$E$18" noThreeD="1" sel="1" val="0"/>
</file>

<file path=xl/ctrlProps/ctrlProp2.xml><?xml version="1.0" encoding="utf-8"?>
<formControlPr xmlns="http://schemas.microsoft.com/office/spreadsheetml/2009/9/main" objectType="Drop" dropStyle="combo" dx="22" fmlaLink="Seznam!$F$3" fmlaRange="Seznam!$E$4:$E$9" noThreeD="1" sel="1" val="0"/>
</file>

<file path=xl/ctrlProps/ctrlProp20.xml><?xml version="1.0" encoding="utf-8"?>
<formControlPr xmlns="http://schemas.microsoft.com/office/spreadsheetml/2009/9/main" objectType="Drop" dropLines="20" dropStyle="combo" dx="22" fmlaLink="Seznam!$F$31" fmlaRange="Seznam!$E$12:$E$18" noThreeD="1" sel="1" val="0"/>
</file>

<file path=xl/ctrlProps/ctrlProp21.xml><?xml version="1.0" encoding="utf-8"?>
<formControlPr xmlns="http://schemas.microsoft.com/office/spreadsheetml/2009/9/main" objectType="Drop" dropLines="20" dropStyle="combo" dx="22" fmlaLink="Seznam!$F$32" fmlaRange="Seznam!$E$12:$E$18" noThreeD="1" sel="1" val="0"/>
</file>

<file path=xl/ctrlProps/ctrlProp22.xml><?xml version="1.0" encoding="utf-8"?>
<formControlPr xmlns="http://schemas.microsoft.com/office/spreadsheetml/2009/9/main" objectType="Drop" dropLines="20" dropStyle="combo" dx="22" fmlaLink="Seznam!$F$33" fmlaRange="Seznam!$E$12:$E$18" noThreeD="1" sel="1" val="0"/>
</file>

<file path=xl/ctrlProps/ctrlProp23.xml><?xml version="1.0" encoding="utf-8"?>
<formControlPr xmlns="http://schemas.microsoft.com/office/spreadsheetml/2009/9/main" objectType="Drop" dropLines="20" dropStyle="combo" dx="22" fmlaLink="Seznam!$F$34" fmlaRange="Seznam!$E$12:$E$18" noThreeD="1" sel="1" val="0"/>
</file>

<file path=xl/ctrlProps/ctrlProp24.xml><?xml version="1.0" encoding="utf-8"?>
<formControlPr xmlns="http://schemas.microsoft.com/office/spreadsheetml/2009/9/main" objectType="Drop" dropLines="20" dropStyle="combo" dx="22" fmlaLink="Seznam!$F$35" fmlaRange="Seznam!$E$12:$E$18" noThreeD="1" sel="1" val="0"/>
</file>

<file path=xl/ctrlProps/ctrlProp25.xml><?xml version="1.0" encoding="utf-8"?>
<formControlPr xmlns="http://schemas.microsoft.com/office/spreadsheetml/2009/9/main" objectType="Drop" dropLines="20" dropStyle="combo" dx="22" fmlaLink="Seznam!$F$36" fmlaRange="Seznam!$E$12:$E$18" noThreeD="1" sel="1" val="0"/>
</file>

<file path=xl/ctrlProps/ctrlProp26.xml><?xml version="1.0" encoding="utf-8"?>
<formControlPr xmlns="http://schemas.microsoft.com/office/spreadsheetml/2009/9/main" objectType="Drop" dropLines="20" dropStyle="combo" dx="22" fmlaLink="Seznam!$F$37" fmlaRange="Seznam!$E$12:$E$18" noThreeD="1" sel="1" val="0"/>
</file>

<file path=xl/ctrlProps/ctrlProp27.xml><?xml version="1.0" encoding="utf-8"?>
<formControlPr xmlns="http://schemas.microsoft.com/office/spreadsheetml/2009/9/main" objectType="Drop" dropLines="20" dropStyle="combo" dx="22" fmlaLink="Seznam!$F$38" fmlaRange="Seznam!$E$12:$E$18" noThreeD="1" sel="1" val="0"/>
</file>

<file path=xl/ctrlProps/ctrlProp28.xml><?xml version="1.0" encoding="utf-8"?>
<formControlPr xmlns="http://schemas.microsoft.com/office/spreadsheetml/2009/9/main" objectType="Drop" dropLines="20" dropStyle="combo" dx="22" fmlaLink="Seznam!$F$39" fmlaRange="Seznam!$E$12:$E$18" noThreeD="1" sel="1" val="0"/>
</file>

<file path=xl/ctrlProps/ctrlProp29.xml><?xml version="1.0" encoding="utf-8"?>
<formControlPr xmlns="http://schemas.microsoft.com/office/spreadsheetml/2009/9/main" objectType="Drop" dropLines="20" dropStyle="combo" dx="22" fmlaLink="Seznam!$F$40" fmlaRange="Seznam!$E$12:$E$18" noThreeD="1" sel="1" val="0"/>
</file>

<file path=xl/ctrlProps/ctrlProp3.xml><?xml version="1.0" encoding="utf-8"?>
<formControlPr xmlns="http://schemas.microsoft.com/office/spreadsheetml/2009/9/main" objectType="Drop" dropStyle="combo" dx="22" fmlaLink="Seznam!$H$3" fmlaRange="Seznam!$G$4:$G$7" noThreeD="1" sel="1" val="0"/>
</file>

<file path=xl/ctrlProps/ctrlProp30.xml><?xml version="1.0" encoding="utf-8"?>
<formControlPr xmlns="http://schemas.microsoft.com/office/spreadsheetml/2009/9/main" objectType="Drop" dropLines="20" dropStyle="combo" dx="22" fmlaLink="Seznam!$F$41" fmlaRange="Seznam!$E$12:$E$18" noThreeD="1" sel="1" val="0"/>
</file>

<file path=xl/ctrlProps/ctrlProp31.xml><?xml version="1.0" encoding="utf-8"?>
<formControlPr xmlns="http://schemas.microsoft.com/office/spreadsheetml/2009/9/main" objectType="Drop" dropLines="20" dropStyle="combo" dx="22" fmlaLink="Seznam!$F$42" fmlaRange="Seznam!$E$12:$E$18" noThreeD="1" sel="1" val="0"/>
</file>

<file path=xl/ctrlProps/ctrlProp4.xml><?xml version="1.0" encoding="utf-8"?>
<formControlPr xmlns="http://schemas.microsoft.com/office/spreadsheetml/2009/9/main" objectType="Drop" dropStyle="combo" dx="22" fmlaLink="Seznam!$J$3" fmlaRange="Seznam!$I$4:$I$7" noThreeD="1" sel="1" val="0"/>
</file>

<file path=xl/ctrlProps/ctrlProp5.xml><?xml version="1.0" encoding="utf-8"?>
<formControlPr xmlns="http://schemas.microsoft.com/office/spreadsheetml/2009/9/main" objectType="Drop" dropLines="20" dropStyle="combo" dx="22" fmlaLink="Seznam!$F$51" fmlaRange="Seznam!$AB$62:$AB$80" noThreeD="1" sel="1" val="0"/>
</file>

<file path=xl/ctrlProps/ctrlProp6.xml><?xml version="1.0" encoding="utf-8"?>
<formControlPr xmlns="http://schemas.microsoft.com/office/spreadsheetml/2009/9/main" objectType="Drop" dropLines="20" dropStyle="combo" dx="22" fmlaLink="Seznam!$F$54" fmlaRange="Seznam!$AB$62:$AB$80" noThreeD="1" sel="1" val="0"/>
</file>

<file path=xl/ctrlProps/ctrlProp7.xml><?xml version="1.0" encoding="utf-8"?>
<formControlPr xmlns="http://schemas.microsoft.com/office/spreadsheetml/2009/9/main" objectType="Drop" dropLines="20" dropStyle="combo" dx="22" fmlaLink="Seznam!$F$52" fmlaRange="Seznam!$AB$62:$AB$80" noThreeD="1" sel="1" val="0"/>
</file>

<file path=xl/ctrlProps/ctrlProp8.xml><?xml version="1.0" encoding="utf-8"?>
<formControlPr xmlns="http://schemas.microsoft.com/office/spreadsheetml/2009/9/main" objectType="Drop" dropLines="20" dropStyle="combo" dx="22" fmlaLink="Seznam!$F$55" fmlaRange="Seznam!$AB$62:$AB$80" noThreeD="1" sel="1" val="0"/>
</file>

<file path=xl/ctrlProps/ctrlProp9.xml><?xml version="1.0" encoding="utf-8"?>
<formControlPr xmlns="http://schemas.microsoft.com/office/spreadsheetml/2009/9/main" objectType="Drop" dropLines="20" dropStyle="combo" dx="22" fmlaLink="Seznam!$F$53" fmlaRange="Seznam!$AB$62:$AB$80"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107.png"/><Relationship Id="rId7" Type="http://schemas.openxmlformats.org/officeDocument/2006/relationships/hyperlink" Target="https://pixabay.com/cs/polsko-vlajka-vnitrost%C3%A1tn%C3%AD-b%C3%ADl%C3%A1-26889/" TargetMode="External"/><Relationship Id="rId2" Type="http://schemas.openxmlformats.org/officeDocument/2006/relationships/hyperlink" Target="https://en.wikipedia.org/wiki/Great_Britain_at_the_2015_Summer_Universiade" TargetMode="External"/><Relationship Id="rId1" Type="http://schemas.openxmlformats.org/officeDocument/2006/relationships/image" Target="../media/image106.png"/><Relationship Id="rId6" Type="http://schemas.openxmlformats.org/officeDocument/2006/relationships/image" Target="../media/image109.png"/><Relationship Id="rId5" Type="http://schemas.openxmlformats.org/officeDocument/2006/relationships/hyperlink" Target="https://commons.wikimedia.org/wiki/Vlajky_%C4%8Cesko-Slovensk%C3%A1_republika_(1938-1939)" TargetMode="External"/><Relationship Id="rId4" Type="http://schemas.openxmlformats.org/officeDocument/2006/relationships/image" Target="../media/image108.png"/></Relationships>
</file>

<file path=xl/drawings/_rels/drawing2.xml.rels><?xml version="1.0" encoding="UTF-8" standalone="yes"?>
<Relationships xmlns="http://schemas.openxmlformats.org/package/2006/relationships"><Relationship Id="rId13" Type="http://schemas.openxmlformats.org/officeDocument/2006/relationships/image" Target="../media/image122.jpeg"/><Relationship Id="rId18" Type="http://schemas.openxmlformats.org/officeDocument/2006/relationships/image" Target="../media/image127.jpeg"/><Relationship Id="rId26" Type="http://schemas.openxmlformats.org/officeDocument/2006/relationships/image" Target="../media/image135.jpeg"/><Relationship Id="rId39" Type="http://schemas.openxmlformats.org/officeDocument/2006/relationships/image" Target="../media/image148.jpeg"/><Relationship Id="rId21" Type="http://schemas.openxmlformats.org/officeDocument/2006/relationships/image" Target="../media/image130.jpeg"/><Relationship Id="rId34" Type="http://schemas.openxmlformats.org/officeDocument/2006/relationships/image" Target="../media/image143.jpeg"/><Relationship Id="rId42" Type="http://schemas.openxmlformats.org/officeDocument/2006/relationships/image" Target="../media/image151.jpeg"/><Relationship Id="rId7" Type="http://schemas.openxmlformats.org/officeDocument/2006/relationships/image" Target="../media/image116.jpeg"/><Relationship Id="rId2" Type="http://schemas.openxmlformats.org/officeDocument/2006/relationships/image" Target="../media/image111.jpeg"/><Relationship Id="rId16" Type="http://schemas.openxmlformats.org/officeDocument/2006/relationships/image" Target="../media/image125.jpeg"/><Relationship Id="rId29" Type="http://schemas.openxmlformats.org/officeDocument/2006/relationships/image" Target="../media/image138.jpeg"/><Relationship Id="rId1" Type="http://schemas.openxmlformats.org/officeDocument/2006/relationships/image" Target="../media/image110.jpeg"/><Relationship Id="rId6" Type="http://schemas.openxmlformats.org/officeDocument/2006/relationships/image" Target="../media/image115.jpeg"/><Relationship Id="rId11" Type="http://schemas.openxmlformats.org/officeDocument/2006/relationships/image" Target="../media/image120.jpeg"/><Relationship Id="rId24" Type="http://schemas.openxmlformats.org/officeDocument/2006/relationships/image" Target="../media/image133.jpeg"/><Relationship Id="rId32" Type="http://schemas.openxmlformats.org/officeDocument/2006/relationships/image" Target="../media/image141.jpeg"/><Relationship Id="rId37" Type="http://schemas.openxmlformats.org/officeDocument/2006/relationships/image" Target="../media/image146.jpeg"/><Relationship Id="rId40" Type="http://schemas.openxmlformats.org/officeDocument/2006/relationships/image" Target="../media/image149.jpeg"/><Relationship Id="rId45" Type="http://schemas.openxmlformats.org/officeDocument/2006/relationships/image" Target="../media/image154.jpeg"/><Relationship Id="rId5" Type="http://schemas.openxmlformats.org/officeDocument/2006/relationships/image" Target="../media/image114.jpeg"/><Relationship Id="rId15" Type="http://schemas.openxmlformats.org/officeDocument/2006/relationships/image" Target="../media/image124.jpeg"/><Relationship Id="rId23" Type="http://schemas.openxmlformats.org/officeDocument/2006/relationships/image" Target="../media/image132.jpeg"/><Relationship Id="rId28" Type="http://schemas.openxmlformats.org/officeDocument/2006/relationships/image" Target="../media/image137.jpeg"/><Relationship Id="rId36" Type="http://schemas.openxmlformats.org/officeDocument/2006/relationships/image" Target="../media/image145.jpeg"/><Relationship Id="rId10" Type="http://schemas.openxmlformats.org/officeDocument/2006/relationships/image" Target="../media/image119.jpeg"/><Relationship Id="rId19" Type="http://schemas.openxmlformats.org/officeDocument/2006/relationships/image" Target="../media/image128.jpeg"/><Relationship Id="rId31" Type="http://schemas.openxmlformats.org/officeDocument/2006/relationships/image" Target="../media/image140.jpeg"/><Relationship Id="rId44" Type="http://schemas.openxmlformats.org/officeDocument/2006/relationships/image" Target="../media/image153.jpeg"/><Relationship Id="rId4" Type="http://schemas.openxmlformats.org/officeDocument/2006/relationships/image" Target="../media/image113.jpeg"/><Relationship Id="rId9" Type="http://schemas.openxmlformats.org/officeDocument/2006/relationships/image" Target="../media/image118.jpeg"/><Relationship Id="rId14" Type="http://schemas.openxmlformats.org/officeDocument/2006/relationships/image" Target="../media/image123.jpeg"/><Relationship Id="rId22" Type="http://schemas.openxmlformats.org/officeDocument/2006/relationships/image" Target="../media/image131.jpeg"/><Relationship Id="rId27" Type="http://schemas.openxmlformats.org/officeDocument/2006/relationships/image" Target="../media/image136.jpeg"/><Relationship Id="rId30" Type="http://schemas.openxmlformats.org/officeDocument/2006/relationships/image" Target="../media/image139.jpeg"/><Relationship Id="rId35" Type="http://schemas.openxmlformats.org/officeDocument/2006/relationships/image" Target="../media/image144.jpeg"/><Relationship Id="rId43" Type="http://schemas.openxmlformats.org/officeDocument/2006/relationships/image" Target="../media/image152.jpeg"/><Relationship Id="rId8" Type="http://schemas.openxmlformats.org/officeDocument/2006/relationships/image" Target="../media/image117.jpeg"/><Relationship Id="rId3" Type="http://schemas.openxmlformats.org/officeDocument/2006/relationships/image" Target="../media/image112.jpeg"/><Relationship Id="rId12" Type="http://schemas.openxmlformats.org/officeDocument/2006/relationships/image" Target="../media/image121.jpeg"/><Relationship Id="rId17" Type="http://schemas.openxmlformats.org/officeDocument/2006/relationships/image" Target="../media/image126.jpeg"/><Relationship Id="rId25" Type="http://schemas.openxmlformats.org/officeDocument/2006/relationships/image" Target="../media/image134.jpeg"/><Relationship Id="rId33" Type="http://schemas.openxmlformats.org/officeDocument/2006/relationships/image" Target="../media/image142.jpeg"/><Relationship Id="rId38" Type="http://schemas.openxmlformats.org/officeDocument/2006/relationships/image" Target="../media/image147.jpeg"/><Relationship Id="rId20" Type="http://schemas.openxmlformats.org/officeDocument/2006/relationships/image" Target="../media/image129.jpeg"/><Relationship Id="rId41" Type="http://schemas.openxmlformats.org/officeDocument/2006/relationships/image" Target="../media/image150.jpeg"/></Relationships>
</file>

<file path=xl/drawings/_rels/drawing3.xml.rels><?xml version="1.0" encoding="UTF-8" standalone="yes"?>
<Relationships xmlns="http://schemas.openxmlformats.org/package/2006/relationships"><Relationship Id="rId8" Type="http://schemas.openxmlformats.org/officeDocument/2006/relationships/image" Target="../media/image162.jpeg"/><Relationship Id="rId13" Type="http://schemas.openxmlformats.org/officeDocument/2006/relationships/image" Target="../media/image167.jpeg"/><Relationship Id="rId3" Type="http://schemas.openxmlformats.org/officeDocument/2006/relationships/image" Target="../media/image157.jpeg"/><Relationship Id="rId7" Type="http://schemas.openxmlformats.org/officeDocument/2006/relationships/image" Target="../media/image161.jpeg"/><Relationship Id="rId12" Type="http://schemas.openxmlformats.org/officeDocument/2006/relationships/image" Target="../media/image166.jpeg"/><Relationship Id="rId2" Type="http://schemas.openxmlformats.org/officeDocument/2006/relationships/image" Target="../media/image156.jpeg"/><Relationship Id="rId1" Type="http://schemas.openxmlformats.org/officeDocument/2006/relationships/image" Target="../media/image155.jpeg"/><Relationship Id="rId6" Type="http://schemas.openxmlformats.org/officeDocument/2006/relationships/image" Target="../media/image160.jpeg"/><Relationship Id="rId11" Type="http://schemas.openxmlformats.org/officeDocument/2006/relationships/image" Target="../media/image165.jpeg"/><Relationship Id="rId5" Type="http://schemas.openxmlformats.org/officeDocument/2006/relationships/image" Target="../media/image159.jpeg"/><Relationship Id="rId10" Type="http://schemas.openxmlformats.org/officeDocument/2006/relationships/image" Target="../media/image164.jpeg"/><Relationship Id="rId4" Type="http://schemas.openxmlformats.org/officeDocument/2006/relationships/image" Target="../media/image158.jpeg"/><Relationship Id="rId9" Type="http://schemas.openxmlformats.org/officeDocument/2006/relationships/image" Target="../media/image163.jpeg"/><Relationship Id="rId14" Type="http://schemas.openxmlformats.org/officeDocument/2006/relationships/image" Target="../media/image168.jpeg"/></Relationships>
</file>

<file path=xl/drawings/_rels/drawing4.xml.rels><?xml version="1.0" encoding="UTF-8" standalone="yes"?>
<Relationships xmlns="http://schemas.openxmlformats.org/package/2006/relationships"><Relationship Id="rId8" Type="http://schemas.openxmlformats.org/officeDocument/2006/relationships/image" Target="../media/image176.jpeg"/><Relationship Id="rId13" Type="http://schemas.openxmlformats.org/officeDocument/2006/relationships/image" Target="../media/image181.jpeg"/><Relationship Id="rId3" Type="http://schemas.openxmlformats.org/officeDocument/2006/relationships/image" Target="../media/image171.png"/><Relationship Id="rId7" Type="http://schemas.openxmlformats.org/officeDocument/2006/relationships/image" Target="../media/image175.jpeg"/><Relationship Id="rId12" Type="http://schemas.openxmlformats.org/officeDocument/2006/relationships/image" Target="../media/image180.jpeg"/><Relationship Id="rId2" Type="http://schemas.openxmlformats.org/officeDocument/2006/relationships/image" Target="../media/image170.jpeg"/><Relationship Id="rId1" Type="http://schemas.openxmlformats.org/officeDocument/2006/relationships/image" Target="../media/image169.png"/><Relationship Id="rId6" Type="http://schemas.openxmlformats.org/officeDocument/2006/relationships/image" Target="../media/image174.jpeg"/><Relationship Id="rId11" Type="http://schemas.openxmlformats.org/officeDocument/2006/relationships/image" Target="../media/image179.jpeg"/><Relationship Id="rId5" Type="http://schemas.openxmlformats.org/officeDocument/2006/relationships/image" Target="../media/image173.jpeg"/><Relationship Id="rId15" Type="http://schemas.openxmlformats.org/officeDocument/2006/relationships/image" Target="../media/image183.jpeg"/><Relationship Id="rId10" Type="http://schemas.openxmlformats.org/officeDocument/2006/relationships/image" Target="../media/image178.jpeg"/><Relationship Id="rId4" Type="http://schemas.openxmlformats.org/officeDocument/2006/relationships/image" Target="../media/image172.png"/><Relationship Id="rId9" Type="http://schemas.openxmlformats.org/officeDocument/2006/relationships/image" Target="../media/image177.jpeg"/><Relationship Id="rId14" Type="http://schemas.openxmlformats.org/officeDocument/2006/relationships/image" Target="../media/image182.jpeg"/></Relationships>
</file>

<file path=xl/drawings/_rels/drawing5.xml.rels><?xml version="1.0" encoding="UTF-8" standalone="yes"?>
<Relationships xmlns="http://schemas.openxmlformats.org/package/2006/relationships"><Relationship Id="rId8" Type="http://schemas.openxmlformats.org/officeDocument/2006/relationships/image" Target="../media/image191.jpeg"/><Relationship Id="rId13" Type="http://schemas.openxmlformats.org/officeDocument/2006/relationships/image" Target="../media/image196.jpeg"/><Relationship Id="rId3" Type="http://schemas.openxmlformats.org/officeDocument/2006/relationships/image" Target="../media/image186.jpeg"/><Relationship Id="rId7" Type="http://schemas.openxmlformats.org/officeDocument/2006/relationships/image" Target="../media/image190.jpeg"/><Relationship Id="rId12" Type="http://schemas.openxmlformats.org/officeDocument/2006/relationships/image" Target="../media/image195.jpeg"/><Relationship Id="rId2" Type="http://schemas.openxmlformats.org/officeDocument/2006/relationships/image" Target="../media/image185.jpeg"/><Relationship Id="rId1" Type="http://schemas.openxmlformats.org/officeDocument/2006/relationships/image" Target="../media/image184.jpeg"/><Relationship Id="rId6" Type="http://schemas.openxmlformats.org/officeDocument/2006/relationships/image" Target="../media/image189.jpeg"/><Relationship Id="rId11" Type="http://schemas.openxmlformats.org/officeDocument/2006/relationships/image" Target="../media/image194.jpeg"/><Relationship Id="rId5" Type="http://schemas.openxmlformats.org/officeDocument/2006/relationships/image" Target="../media/image188.png"/><Relationship Id="rId15" Type="http://schemas.openxmlformats.org/officeDocument/2006/relationships/image" Target="../media/image198.png"/><Relationship Id="rId10" Type="http://schemas.openxmlformats.org/officeDocument/2006/relationships/image" Target="../media/image193.jpeg"/><Relationship Id="rId4" Type="http://schemas.openxmlformats.org/officeDocument/2006/relationships/image" Target="../media/image187.jpeg"/><Relationship Id="rId9" Type="http://schemas.openxmlformats.org/officeDocument/2006/relationships/image" Target="../media/image192.jpeg"/><Relationship Id="rId14" Type="http://schemas.openxmlformats.org/officeDocument/2006/relationships/image" Target="../media/image197.jpeg"/></Relationships>
</file>

<file path=xl/drawings/_rels/drawing6.xml.rels><?xml version="1.0" encoding="UTF-8" standalone="yes"?>
<Relationships xmlns="http://schemas.openxmlformats.org/package/2006/relationships"><Relationship Id="rId8" Type="http://schemas.openxmlformats.org/officeDocument/2006/relationships/image" Target="../media/image206.jpeg"/><Relationship Id="rId13" Type="http://schemas.openxmlformats.org/officeDocument/2006/relationships/image" Target="../media/image211.png"/><Relationship Id="rId3" Type="http://schemas.openxmlformats.org/officeDocument/2006/relationships/image" Target="../media/image201.jpeg"/><Relationship Id="rId7" Type="http://schemas.openxmlformats.org/officeDocument/2006/relationships/image" Target="../media/image205.jpeg"/><Relationship Id="rId12" Type="http://schemas.openxmlformats.org/officeDocument/2006/relationships/image" Target="../media/image210.jpeg"/><Relationship Id="rId2" Type="http://schemas.openxmlformats.org/officeDocument/2006/relationships/image" Target="../media/image200.jpeg"/><Relationship Id="rId1" Type="http://schemas.openxmlformats.org/officeDocument/2006/relationships/image" Target="../media/image199.jpeg"/><Relationship Id="rId6" Type="http://schemas.openxmlformats.org/officeDocument/2006/relationships/image" Target="../media/image204.jpeg"/><Relationship Id="rId11" Type="http://schemas.openxmlformats.org/officeDocument/2006/relationships/image" Target="../media/image209.jpeg"/><Relationship Id="rId5" Type="http://schemas.openxmlformats.org/officeDocument/2006/relationships/image" Target="../media/image203.jpeg"/><Relationship Id="rId15" Type="http://schemas.openxmlformats.org/officeDocument/2006/relationships/image" Target="../media/image213.jpeg"/><Relationship Id="rId10" Type="http://schemas.openxmlformats.org/officeDocument/2006/relationships/image" Target="../media/image208.jpeg"/><Relationship Id="rId4" Type="http://schemas.openxmlformats.org/officeDocument/2006/relationships/image" Target="../media/image202.jpeg"/><Relationship Id="rId9" Type="http://schemas.openxmlformats.org/officeDocument/2006/relationships/image" Target="../media/image207.jpeg"/><Relationship Id="rId14" Type="http://schemas.openxmlformats.org/officeDocument/2006/relationships/image" Target="../media/image212.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85725</xdr:colOff>
          <xdr:row>0</xdr:row>
          <xdr:rowOff>38100</xdr:rowOff>
        </xdr:from>
        <xdr:to>
          <xdr:col>5</xdr:col>
          <xdr:colOff>790575</xdr:colOff>
          <xdr:row>2</xdr:row>
          <xdr:rowOff>66675</xdr:rowOff>
        </xdr:to>
        <xdr:sp macro="" textlink="">
          <xdr:nvSpPr>
            <xdr:cNvPr id="1086" name="List Box 62" hidden="1">
              <a:extLst>
                <a:ext uri="{63B3BB69-23CF-44E3-9099-C40C66FF867C}">
                  <a14:compatExt spid="_x0000_s1086"/>
                </a:ext>
                <a:ext uri="{FF2B5EF4-FFF2-40B4-BE49-F238E27FC236}">
                  <a16:creationId xmlns:a16="http://schemas.microsoft.com/office/drawing/2014/main" id="{00000000-0008-0000-0000-00003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5</xdr:col>
      <xdr:colOff>382613</xdr:colOff>
      <xdr:row>1</xdr:row>
      <xdr:rowOff>10594</xdr:rowOff>
    </xdr:from>
    <xdr:to>
      <xdr:col>5</xdr:col>
      <xdr:colOff>564779</xdr:colOff>
      <xdr:row>1</xdr:row>
      <xdr:rowOff>101677</xdr:rowOff>
    </xdr:to>
    <xdr:pic>
      <xdr:nvPicPr>
        <xdr:cNvPr id="10" name="Obrázek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837473B0-CC2E-450A-ABE3-18F120FF3D39}">
              <a1611:picAttrSrcUrl xmlns:a1611="http://schemas.microsoft.com/office/drawing/2016/11/main" r:id="rId2"/>
            </a:ext>
          </a:extLst>
        </a:blip>
        <a:stretch>
          <a:fillRect/>
        </a:stretch>
      </xdr:blipFill>
      <xdr:spPr>
        <a:xfrm>
          <a:off x="992859" y="201094"/>
          <a:ext cx="182166" cy="91083"/>
        </a:xfrm>
        <a:prstGeom prst="rect">
          <a:avLst/>
        </a:prstGeom>
      </xdr:spPr>
    </xdr:pic>
    <xdr:clientData/>
  </xdr:twoCellAnchor>
  <xdr:twoCellAnchor editAs="oneCell">
    <xdr:from>
      <xdr:col>6</xdr:col>
      <xdr:colOff>492672</xdr:colOff>
      <xdr:row>0</xdr:row>
      <xdr:rowOff>0</xdr:rowOff>
    </xdr:from>
    <xdr:to>
      <xdr:col>8</xdr:col>
      <xdr:colOff>493814</xdr:colOff>
      <xdr:row>2</xdr:row>
      <xdr:rowOff>176563</xdr:rowOff>
    </xdr:to>
    <xdr:pic>
      <xdr:nvPicPr>
        <xdr:cNvPr id="3" name="Obrázek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351689" y="0"/>
          <a:ext cx="1668517" cy="557563"/>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0</xdr:colOff>
          <xdr:row>8</xdr:row>
          <xdr:rowOff>0</xdr:rowOff>
        </xdr:from>
        <xdr:to>
          <xdr:col>7</xdr:col>
          <xdr:colOff>0</xdr:colOff>
          <xdr:row>9</xdr:row>
          <xdr:rowOff>0</xdr:rowOff>
        </xdr:to>
        <xdr:sp macro="" textlink="">
          <xdr:nvSpPr>
            <xdr:cNvPr id="1063" name="Drop Down 39" hidden="1">
              <a:extLst>
                <a:ext uri="{63B3BB69-23CF-44E3-9099-C40C66FF867C}">
                  <a14:compatExt spid="_x0000_s1063"/>
                </a:ext>
                <a:ext uri="{FF2B5EF4-FFF2-40B4-BE49-F238E27FC236}">
                  <a16:creationId xmlns:a16="http://schemas.microsoft.com/office/drawing/2014/main" id="{00000000-0008-0000-0000-00002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xdr:row>
          <xdr:rowOff>0</xdr:rowOff>
        </xdr:from>
        <xdr:to>
          <xdr:col>7</xdr:col>
          <xdr:colOff>0</xdr:colOff>
          <xdr:row>10</xdr:row>
          <xdr:rowOff>0</xdr:rowOff>
        </xdr:to>
        <xdr:sp macro="" textlink="">
          <xdr:nvSpPr>
            <xdr:cNvPr id="1074" name="Drop Down 50" hidden="1">
              <a:extLst>
                <a:ext uri="{63B3BB69-23CF-44E3-9099-C40C66FF867C}">
                  <a14:compatExt spid="_x0000_s1074"/>
                </a:ext>
                <a:ext uri="{FF2B5EF4-FFF2-40B4-BE49-F238E27FC236}">
                  <a16:creationId xmlns:a16="http://schemas.microsoft.com/office/drawing/2014/main" id="{00000000-0008-0000-0000-00003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xdr:row>
          <xdr:rowOff>0</xdr:rowOff>
        </xdr:from>
        <xdr:to>
          <xdr:col>7</xdr:col>
          <xdr:colOff>0</xdr:colOff>
          <xdr:row>11</xdr:row>
          <xdr:rowOff>0</xdr:rowOff>
        </xdr:to>
        <xdr:sp macro="" textlink="">
          <xdr:nvSpPr>
            <xdr:cNvPr id="1075" name="Drop Down 51" hidden="1">
              <a:extLst>
                <a:ext uri="{63B3BB69-23CF-44E3-9099-C40C66FF867C}">
                  <a14:compatExt spid="_x0000_s1075"/>
                </a:ext>
                <a:ext uri="{FF2B5EF4-FFF2-40B4-BE49-F238E27FC236}">
                  <a16:creationId xmlns:a16="http://schemas.microsoft.com/office/drawing/2014/main" id="{00000000-0008-0000-0000-00003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1247775</xdr:colOff>
          <xdr:row>15</xdr:row>
          <xdr:rowOff>0</xdr:rowOff>
        </xdr:from>
        <xdr:to>
          <xdr:col>7</xdr:col>
          <xdr:colOff>0</xdr:colOff>
          <xdr:row>16</xdr:row>
          <xdr:rowOff>0</xdr:rowOff>
        </xdr:to>
        <xdr:sp macro="" textlink="">
          <xdr:nvSpPr>
            <xdr:cNvPr id="1078" name="Drop Down 54" hidden="1">
              <a:extLst>
                <a:ext uri="{63B3BB69-23CF-44E3-9099-C40C66FF867C}">
                  <a14:compatExt spid="_x0000_s1078"/>
                </a:ext>
                <a:ext uri="{FF2B5EF4-FFF2-40B4-BE49-F238E27FC236}">
                  <a16:creationId xmlns:a16="http://schemas.microsoft.com/office/drawing/2014/main" id="{00000000-0008-0000-0000-00003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5</xdr:col>
      <xdr:colOff>386952</xdr:colOff>
      <xdr:row>0</xdr:row>
      <xdr:rowOff>53576</xdr:rowOff>
    </xdr:from>
    <xdr:to>
      <xdr:col>5</xdr:col>
      <xdr:colOff>559593</xdr:colOff>
      <xdr:row>0</xdr:row>
      <xdr:rowOff>168670</xdr:rowOff>
    </xdr:to>
    <xdr:pic>
      <xdr:nvPicPr>
        <xdr:cNvPr id="5" name="Obrázek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837473B0-CC2E-450A-ABE3-18F120FF3D39}">
              <a1611:picAttrSrcUrl xmlns:a1611="http://schemas.microsoft.com/office/drawing/2016/11/main" r:id="rId5"/>
            </a:ext>
          </a:extLst>
        </a:blip>
        <a:stretch>
          <a:fillRect/>
        </a:stretch>
      </xdr:blipFill>
      <xdr:spPr>
        <a:xfrm>
          <a:off x="996552" y="53576"/>
          <a:ext cx="172641" cy="115094"/>
        </a:xfrm>
        <a:prstGeom prst="rect">
          <a:avLst/>
        </a:prstGeom>
      </xdr:spPr>
    </xdr:pic>
    <xdr:clientData/>
  </xdr:twoCellAnchor>
  <xdr:twoCellAnchor editAs="oneCell">
    <xdr:from>
      <xdr:col>5</xdr:col>
      <xdr:colOff>385237</xdr:colOff>
      <xdr:row>1</xdr:row>
      <xdr:rowOff>123416</xdr:rowOff>
    </xdr:from>
    <xdr:to>
      <xdr:col>5</xdr:col>
      <xdr:colOff>557878</xdr:colOff>
      <xdr:row>2</xdr:row>
      <xdr:rowOff>48100</xdr:rowOff>
    </xdr:to>
    <xdr:pic>
      <xdr:nvPicPr>
        <xdr:cNvPr id="8" name="Obrázek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837473B0-CC2E-450A-ABE3-18F120FF3D39}">
              <a1611:picAttrSrcUrl xmlns:a1611="http://schemas.microsoft.com/office/drawing/2016/11/main" r:id="rId7"/>
            </a:ext>
          </a:extLst>
        </a:blip>
        <a:stretch>
          <a:fillRect/>
        </a:stretch>
      </xdr:blipFill>
      <xdr:spPr>
        <a:xfrm>
          <a:off x="995483" y="313916"/>
          <a:ext cx="172641" cy="11518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0</xdr:colOff>
          <xdr:row>18</xdr:row>
          <xdr:rowOff>0</xdr:rowOff>
        </xdr:from>
        <xdr:to>
          <xdr:col>7</xdr:col>
          <xdr:colOff>0</xdr:colOff>
          <xdr:row>19</xdr:row>
          <xdr:rowOff>0</xdr:rowOff>
        </xdr:to>
        <xdr:sp macro="" textlink="">
          <xdr:nvSpPr>
            <xdr:cNvPr id="1091" name="Drop Down 67" hidden="1">
              <a:extLst>
                <a:ext uri="{63B3BB69-23CF-44E3-9099-C40C66FF867C}">
                  <a14:compatExt spid="_x0000_s1091"/>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xdr:row>
          <xdr:rowOff>0</xdr:rowOff>
        </xdr:from>
        <xdr:to>
          <xdr:col>7</xdr:col>
          <xdr:colOff>0</xdr:colOff>
          <xdr:row>17</xdr:row>
          <xdr:rowOff>0</xdr:rowOff>
        </xdr:to>
        <xdr:sp macro="" textlink="">
          <xdr:nvSpPr>
            <xdr:cNvPr id="1092" name="Drop Down 68" hidden="1">
              <a:extLst>
                <a:ext uri="{63B3BB69-23CF-44E3-9099-C40C66FF867C}">
                  <a14:compatExt spid="_x0000_s1092"/>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xdr:row>
          <xdr:rowOff>0</xdr:rowOff>
        </xdr:from>
        <xdr:to>
          <xdr:col>7</xdr:col>
          <xdr:colOff>0</xdr:colOff>
          <xdr:row>20</xdr:row>
          <xdr:rowOff>0</xdr:rowOff>
        </xdr:to>
        <xdr:sp macro="" textlink="">
          <xdr:nvSpPr>
            <xdr:cNvPr id="1095" name="Drop Down 71" hidden="1">
              <a:extLst>
                <a:ext uri="{63B3BB69-23CF-44E3-9099-C40C66FF867C}">
                  <a14:compatExt spid="_x0000_s1095"/>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xdr:row>
          <xdr:rowOff>0</xdr:rowOff>
        </xdr:from>
        <xdr:to>
          <xdr:col>7</xdr:col>
          <xdr:colOff>0</xdr:colOff>
          <xdr:row>18</xdr:row>
          <xdr:rowOff>0</xdr:rowOff>
        </xdr:to>
        <xdr:sp macro="" textlink="">
          <xdr:nvSpPr>
            <xdr:cNvPr id="1096" name="Drop Down 72" hidden="1">
              <a:extLst>
                <a:ext uri="{63B3BB69-23CF-44E3-9099-C40C66FF867C}">
                  <a14:compatExt spid="_x0000_s1096"/>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26</xdr:row>
          <xdr:rowOff>0</xdr:rowOff>
        </xdr:from>
        <xdr:to>
          <xdr:col>7</xdr:col>
          <xdr:colOff>0</xdr:colOff>
          <xdr:row>27</xdr:row>
          <xdr:rowOff>0</xdr:rowOff>
        </xdr:to>
        <xdr:sp macro="" textlink="">
          <xdr:nvSpPr>
            <xdr:cNvPr id="1109" name="Drop Down 85" hidden="1">
              <a:extLst>
                <a:ext uri="{63B3BB69-23CF-44E3-9099-C40C66FF867C}">
                  <a14:compatExt spid="_x0000_s1109"/>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27</xdr:row>
          <xdr:rowOff>0</xdr:rowOff>
        </xdr:from>
        <xdr:to>
          <xdr:col>7</xdr:col>
          <xdr:colOff>0</xdr:colOff>
          <xdr:row>28</xdr:row>
          <xdr:rowOff>0</xdr:rowOff>
        </xdr:to>
        <xdr:sp macro="" textlink="">
          <xdr:nvSpPr>
            <xdr:cNvPr id="1111" name="Drop Down 87" hidden="1">
              <a:extLst>
                <a:ext uri="{63B3BB69-23CF-44E3-9099-C40C66FF867C}">
                  <a14:compatExt spid="_x0000_s1111"/>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28</xdr:row>
          <xdr:rowOff>0</xdr:rowOff>
        </xdr:from>
        <xdr:to>
          <xdr:col>7</xdr:col>
          <xdr:colOff>0</xdr:colOff>
          <xdr:row>29</xdr:row>
          <xdr:rowOff>0</xdr:rowOff>
        </xdr:to>
        <xdr:sp macro="" textlink="">
          <xdr:nvSpPr>
            <xdr:cNvPr id="1112" name="Drop Down 88" hidden="1">
              <a:extLst>
                <a:ext uri="{63B3BB69-23CF-44E3-9099-C40C66FF867C}">
                  <a14:compatExt spid="_x0000_s1112"/>
                </a:ext>
                <a:ext uri="{FF2B5EF4-FFF2-40B4-BE49-F238E27FC236}">
                  <a16:creationId xmlns:a16="http://schemas.microsoft.com/office/drawing/2014/main" id="{00000000-0008-0000-0000-00005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29</xdr:row>
          <xdr:rowOff>0</xdr:rowOff>
        </xdr:from>
        <xdr:to>
          <xdr:col>7</xdr:col>
          <xdr:colOff>0</xdr:colOff>
          <xdr:row>30</xdr:row>
          <xdr:rowOff>0</xdr:rowOff>
        </xdr:to>
        <xdr:sp macro="" textlink="">
          <xdr:nvSpPr>
            <xdr:cNvPr id="1113" name="Drop Down 89" hidden="1">
              <a:extLst>
                <a:ext uri="{63B3BB69-23CF-44E3-9099-C40C66FF867C}">
                  <a14:compatExt spid="_x0000_s1113"/>
                </a:ext>
                <a:ext uri="{FF2B5EF4-FFF2-40B4-BE49-F238E27FC236}">
                  <a16:creationId xmlns:a16="http://schemas.microsoft.com/office/drawing/2014/main" id="{00000000-0008-0000-0000-00005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30</xdr:row>
          <xdr:rowOff>0</xdr:rowOff>
        </xdr:from>
        <xdr:to>
          <xdr:col>7</xdr:col>
          <xdr:colOff>0</xdr:colOff>
          <xdr:row>31</xdr:row>
          <xdr:rowOff>0</xdr:rowOff>
        </xdr:to>
        <xdr:sp macro="" textlink="">
          <xdr:nvSpPr>
            <xdr:cNvPr id="1114" name="Drop Down 90" hidden="1">
              <a:extLst>
                <a:ext uri="{63B3BB69-23CF-44E3-9099-C40C66FF867C}">
                  <a14:compatExt spid="_x0000_s1114"/>
                </a:ext>
                <a:ext uri="{FF2B5EF4-FFF2-40B4-BE49-F238E27FC236}">
                  <a16:creationId xmlns:a16="http://schemas.microsoft.com/office/drawing/2014/main" id="{00000000-0008-0000-0000-00005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31</xdr:row>
          <xdr:rowOff>0</xdr:rowOff>
        </xdr:from>
        <xdr:to>
          <xdr:col>7</xdr:col>
          <xdr:colOff>0</xdr:colOff>
          <xdr:row>32</xdr:row>
          <xdr:rowOff>0</xdr:rowOff>
        </xdr:to>
        <xdr:sp macro="" textlink="">
          <xdr:nvSpPr>
            <xdr:cNvPr id="1115" name="Drop Down 91" hidden="1">
              <a:extLst>
                <a:ext uri="{63B3BB69-23CF-44E3-9099-C40C66FF867C}">
                  <a14:compatExt spid="_x0000_s1115"/>
                </a:ext>
                <a:ext uri="{FF2B5EF4-FFF2-40B4-BE49-F238E27FC236}">
                  <a16:creationId xmlns:a16="http://schemas.microsoft.com/office/drawing/2014/main" id="{00000000-0008-0000-0000-00005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32</xdr:row>
          <xdr:rowOff>0</xdr:rowOff>
        </xdr:from>
        <xdr:to>
          <xdr:col>7</xdr:col>
          <xdr:colOff>0</xdr:colOff>
          <xdr:row>33</xdr:row>
          <xdr:rowOff>0</xdr:rowOff>
        </xdr:to>
        <xdr:sp macro="" textlink="">
          <xdr:nvSpPr>
            <xdr:cNvPr id="1116" name="Drop Down 92" hidden="1">
              <a:extLst>
                <a:ext uri="{63B3BB69-23CF-44E3-9099-C40C66FF867C}">
                  <a14:compatExt spid="_x0000_s1116"/>
                </a:ext>
                <a:ext uri="{FF2B5EF4-FFF2-40B4-BE49-F238E27FC236}">
                  <a16:creationId xmlns:a16="http://schemas.microsoft.com/office/drawing/2014/main" id="{00000000-0008-0000-0000-00005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33</xdr:row>
          <xdr:rowOff>0</xdr:rowOff>
        </xdr:from>
        <xdr:to>
          <xdr:col>7</xdr:col>
          <xdr:colOff>0</xdr:colOff>
          <xdr:row>34</xdr:row>
          <xdr:rowOff>0</xdr:rowOff>
        </xdr:to>
        <xdr:sp macro="" textlink="">
          <xdr:nvSpPr>
            <xdr:cNvPr id="1117" name="Drop Down 93" hidden="1">
              <a:extLst>
                <a:ext uri="{63B3BB69-23CF-44E3-9099-C40C66FF867C}">
                  <a14:compatExt spid="_x0000_s1117"/>
                </a:ext>
                <a:ext uri="{FF2B5EF4-FFF2-40B4-BE49-F238E27FC236}">
                  <a16:creationId xmlns:a16="http://schemas.microsoft.com/office/drawing/2014/main" id="{00000000-0008-0000-0000-00005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34</xdr:row>
          <xdr:rowOff>0</xdr:rowOff>
        </xdr:from>
        <xdr:to>
          <xdr:col>7</xdr:col>
          <xdr:colOff>0</xdr:colOff>
          <xdr:row>35</xdr:row>
          <xdr:rowOff>0</xdr:rowOff>
        </xdr:to>
        <xdr:sp macro="" textlink="">
          <xdr:nvSpPr>
            <xdr:cNvPr id="1118" name="Drop Down 94" hidden="1">
              <a:extLst>
                <a:ext uri="{63B3BB69-23CF-44E3-9099-C40C66FF867C}">
                  <a14:compatExt spid="_x0000_s1118"/>
                </a:ext>
                <a:ext uri="{FF2B5EF4-FFF2-40B4-BE49-F238E27FC236}">
                  <a16:creationId xmlns:a16="http://schemas.microsoft.com/office/drawing/2014/main" id="{00000000-0008-0000-0000-00005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35</xdr:row>
          <xdr:rowOff>0</xdr:rowOff>
        </xdr:from>
        <xdr:to>
          <xdr:col>7</xdr:col>
          <xdr:colOff>0</xdr:colOff>
          <xdr:row>36</xdr:row>
          <xdr:rowOff>0</xdr:rowOff>
        </xdr:to>
        <xdr:sp macro="" textlink="">
          <xdr:nvSpPr>
            <xdr:cNvPr id="1119" name="Drop Down 95" hidden="1">
              <a:extLst>
                <a:ext uri="{63B3BB69-23CF-44E3-9099-C40C66FF867C}">
                  <a14:compatExt spid="_x0000_s1119"/>
                </a:ext>
                <a:ext uri="{FF2B5EF4-FFF2-40B4-BE49-F238E27FC236}">
                  <a16:creationId xmlns:a16="http://schemas.microsoft.com/office/drawing/2014/main" id="{00000000-0008-0000-0000-00005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36</xdr:row>
          <xdr:rowOff>0</xdr:rowOff>
        </xdr:from>
        <xdr:to>
          <xdr:col>7</xdr:col>
          <xdr:colOff>0</xdr:colOff>
          <xdr:row>37</xdr:row>
          <xdr:rowOff>0</xdr:rowOff>
        </xdr:to>
        <xdr:sp macro="" textlink="">
          <xdr:nvSpPr>
            <xdr:cNvPr id="1120" name="Drop Down 96" hidden="1">
              <a:extLst>
                <a:ext uri="{63B3BB69-23CF-44E3-9099-C40C66FF867C}">
                  <a14:compatExt spid="_x0000_s1120"/>
                </a:ext>
                <a:ext uri="{FF2B5EF4-FFF2-40B4-BE49-F238E27FC236}">
                  <a16:creationId xmlns:a16="http://schemas.microsoft.com/office/drawing/2014/main" id="{00000000-0008-0000-0000-00006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37</xdr:row>
          <xdr:rowOff>0</xdr:rowOff>
        </xdr:from>
        <xdr:to>
          <xdr:col>7</xdr:col>
          <xdr:colOff>0</xdr:colOff>
          <xdr:row>38</xdr:row>
          <xdr:rowOff>0</xdr:rowOff>
        </xdr:to>
        <xdr:sp macro="" textlink="">
          <xdr:nvSpPr>
            <xdr:cNvPr id="1121" name="Drop Down 97" hidden="1">
              <a:extLst>
                <a:ext uri="{63B3BB69-23CF-44E3-9099-C40C66FF867C}">
                  <a14:compatExt spid="_x0000_s1121"/>
                </a:ext>
                <a:ext uri="{FF2B5EF4-FFF2-40B4-BE49-F238E27FC236}">
                  <a16:creationId xmlns:a16="http://schemas.microsoft.com/office/drawing/2014/main" id="{00000000-0008-0000-0000-00006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38</xdr:row>
          <xdr:rowOff>0</xdr:rowOff>
        </xdr:from>
        <xdr:to>
          <xdr:col>7</xdr:col>
          <xdr:colOff>0</xdr:colOff>
          <xdr:row>39</xdr:row>
          <xdr:rowOff>0</xdr:rowOff>
        </xdr:to>
        <xdr:sp macro="" textlink="">
          <xdr:nvSpPr>
            <xdr:cNvPr id="1122" name="Drop Down 98" hidden="1">
              <a:extLst>
                <a:ext uri="{63B3BB69-23CF-44E3-9099-C40C66FF867C}">
                  <a14:compatExt spid="_x0000_s1122"/>
                </a:ext>
                <a:ext uri="{FF2B5EF4-FFF2-40B4-BE49-F238E27FC236}">
                  <a16:creationId xmlns:a16="http://schemas.microsoft.com/office/drawing/2014/main" id="{00000000-0008-0000-0000-00006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39</xdr:row>
          <xdr:rowOff>0</xdr:rowOff>
        </xdr:from>
        <xdr:to>
          <xdr:col>7</xdr:col>
          <xdr:colOff>0</xdr:colOff>
          <xdr:row>40</xdr:row>
          <xdr:rowOff>0</xdr:rowOff>
        </xdr:to>
        <xdr:sp macro="" textlink="">
          <xdr:nvSpPr>
            <xdr:cNvPr id="1123" name="Drop Down 99" hidden="1">
              <a:extLst>
                <a:ext uri="{63B3BB69-23CF-44E3-9099-C40C66FF867C}">
                  <a14:compatExt spid="_x0000_s1123"/>
                </a:ext>
                <a:ext uri="{FF2B5EF4-FFF2-40B4-BE49-F238E27FC236}">
                  <a16:creationId xmlns:a16="http://schemas.microsoft.com/office/drawing/2014/main" id="{00000000-0008-0000-0000-00006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40</xdr:row>
          <xdr:rowOff>0</xdr:rowOff>
        </xdr:from>
        <xdr:to>
          <xdr:col>7</xdr:col>
          <xdr:colOff>0</xdr:colOff>
          <xdr:row>41</xdr:row>
          <xdr:rowOff>0</xdr:rowOff>
        </xdr:to>
        <xdr:sp macro="" textlink="">
          <xdr:nvSpPr>
            <xdr:cNvPr id="1124" name="Drop Down 100" hidden="1">
              <a:extLst>
                <a:ext uri="{63B3BB69-23CF-44E3-9099-C40C66FF867C}">
                  <a14:compatExt spid="_x0000_s1124"/>
                </a:ext>
                <a:ext uri="{FF2B5EF4-FFF2-40B4-BE49-F238E27FC236}">
                  <a16:creationId xmlns:a16="http://schemas.microsoft.com/office/drawing/2014/main" id="{00000000-0008-0000-0000-00006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41</xdr:row>
          <xdr:rowOff>0</xdr:rowOff>
        </xdr:from>
        <xdr:to>
          <xdr:col>7</xdr:col>
          <xdr:colOff>0</xdr:colOff>
          <xdr:row>42</xdr:row>
          <xdr:rowOff>0</xdr:rowOff>
        </xdr:to>
        <xdr:sp macro="" textlink="">
          <xdr:nvSpPr>
            <xdr:cNvPr id="1125" name="Drop Down 101" hidden="1">
              <a:extLst>
                <a:ext uri="{63B3BB69-23CF-44E3-9099-C40C66FF867C}">
                  <a14:compatExt spid="_x0000_s1125"/>
                </a:ext>
                <a:ext uri="{FF2B5EF4-FFF2-40B4-BE49-F238E27FC236}">
                  <a16:creationId xmlns:a16="http://schemas.microsoft.com/office/drawing/2014/main" id="{00000000-0008-0000-0000-00006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42</xdr:row>
          <xdr:rowOff>0</xdr:rowOff>
        </xdr:from>
        <xdr:to>
          <xdr:col>7</xdr:col>
          <xdr:colOff>0</xdr:colOff>
          <xdr:row>43</xdr:row>
          <xdr:rowOff>0</xdr:rowOff>
        </xdr:to>
        <xdr:sp macro="" textlink="">
          <xdr:nvSpPr>
            <xdr:cNvPr id="1126" name="Drop Down 102" hidden="1">
              <a:extLst>
                <a:ext uri="{63B3BB69-23CF-44E3-9099-C40C66FF867C}">
                  <a14:compatExt spid="_x0000_s1126"/>
                </a:ext>
                <a:ext uri="{FF2B5EF4-FFF2-40B4-BE49-F238E27FC236}">
                  <a16:creationId xmlns:a16="http://schemas.microsoft.com/office/drawing/2014/main" id="{00000000-0008-0000-0000-00006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43</xdr:row>
          <xdr:rowOff>0</xdr:rowOff>
        </xdr:from>
        <xdr:to>
          <xdr:col>7</xdr:col>
          <xdr:colOff>0</xdr:colOff>
          <xdr:row>44</xdr:row>
          <xdr:rowOff>0</xdr:rowOff>
        </xdr:to>
        <xdr:sp macro="" textlink="">
          <xdr:nvSpPr>
            <xdr:cNvPr id="1127" name="Drop Down 103" hidden="1">
              <a:extLst>
                <a:ext uri="{63B3BB69-23CF-44E3-9099-C40C66FF867C}">
                  <a14:compatExt spid="_x0000_s1127"/>
                </a:ext>
                <a:ext uri="{FF2B5EF4-FFF2-40B4-BE49-F238E27FC236}">
                  <a16:creationId xmlns:a16="http://schemas.microsoft.com/office/drawing/2014/main" id="{00000000-0008-0000-0000-00006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44</xdr:row>
          <xdr:rowOff>0</xdr:rowOff>
        </xdr:from>
        <xdr:to>
          <xdr:col>7</xdr:col>
          <xdr:colOff>0</xdr:colOff>
          <xdr:row>45</xdr:row>
          <xdr:rowOff>0</xdr:rowOff>
        </xdr:to>
        <xdr:sp macro="" textlink="">
          <xdr:nvSpPr>
            <xdr:cNvPr id="1128" name="Drop Down 104" hidden="1">
              <a:extLst>
                <a:ext uri="{63B3BB69-23CF-44E3-9099-C40C66FF867C}">
                  <a14:compatExt spid="_x0000_s1128"/>
                </a:ext>
                <a:ext uri="{FF2B5EF4-FFF2-40B4-BE49-F238E27FC236}">
                  <a16:creationId xmlns:a16="http://schemas.microsoft.com/office/drawing/2014/main" id="{00000000-0008-0000-0000-00006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45</xdr:row>
          <xdr:rowOff>0</xdr:rowOff>
        </xdr:from>
        <xdr:to>
          <xdr:col>7</xdr:col>
          <xdr:colOff>0</xdr:colOff>
          <xdr:row>46</xdr:row>
          <xdr:rowOff>0</xdr:rowOff>
        </xdr:to>
        <xdr:sp macro="" textlink="">
          <xdr:nvSpPr>
            <xdr:cNvPr id="1129" name="Drop Down 105" hidden="1">
              <a:extLst>
                <a:ext uri="{63B3BB69-23CF-44E3-9099-C40C66FF867C}">
                  <a14:compatExt spid="_x0000_s1129"/>
                </a:ext>
                <a:ext uri="{FF2B5EF4-FFF2-40B4-BE49-F238E27FC236}">
                  <a16:creationId xmlns:a16="http://schemas.microsoft.com/office/drawing/2014/main" id="{00000000-0008-0000-0000-00006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46</xdr:row>
          <xdr:rowOff>0</xdr:rowOff>
        </xdr:from>
        <xdr:to>
          <xdr:col>7</xdr:col>
          <xdr:colOff>0</xdr:colOff>
          <xdr:row>47</xdr:row>
          <xdr:rowOff>0</xdr:rowOff>
        </xdr:to>
        <xdr:sp macro="" textlink="">
          <xdr:nvSpPr>
            <xdr:cNvPr id="1130" name="Drop Down 106" hidden="1">
              <a:extLst>
                <a:ext uri="{63B3BB69-23CF-44E3-9099-C40C66FF867C}">
                  <a14:compatExt spid="_x0000_s1130"/>
                </a:ext>
                <a:ext uri="{FF2B5EF4-FFF2-40B4-BE49-F238E27FC236}">
                  <a16:creationId xmlns:a16="http://schemas.microsoft.com/office/drawing/2014/main" id="{00000000-0008-0000-0000-00006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47</xdr:row>
          <xdr:rowOff>0</xdr:rowOff>
        </xdr:from>
        <xdr:to>
          <xdr:col>7</xdr:col>
          <xdr:colOff>0</xdr:colOff>
          <xdr:row>48</xdr:row>
          <xdr:rowOff>0</xdr:rowOff>
        </xdr:to>
        <xdr:sp macro="" textlink="">
          <xdr:nvSpPr>
            <xdr:cNvPr id="1131" name="Drop Down 107" hidden="1">
              <a:extLst>
                <a:ext uri="{63B3BB69-23CF-44E3-9099-C40C66FF867C}">
                  <a14:compatExt spid="_x0000_s1131"/>
                </a:ext>
                <a:ext uri="{FF2B5EF4-FFF2-40B4-BE49-F238E27FC236}">
                  <a16:creationId xmlns:a16="http://schemas.microsoft.com/office/drawing/2014/main" id="{00000000-0008-0000-0000-00006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4</xdr:col>
      <xdr:colOff>561850</xdr:colOff>
      <xdr:row>3</xdr:row>
      <xdr:rowOff>57150</xdr:rowOff>
    </xdr:from>
    <xdr:to>
      <xdr:col>4</xdr:col>
      <xdr:colOff>2070215</xdr:colOff>
      <xdr:row>7</xdr:row>
      <xdr:rowOff>561975</xdr:rowOff>
    </xdr:to>
    <xdr:pic>
      <xdr:nvPicPr>
        <xdr:cNvPr id="2" name="Obrázek 1" descr="Obsah obrázku Rovnováha, Akrobacie, cirkus, Závěsná akrobacie&#10;&#10;Popis byl vytvořen automaticky">
          <a:extLst>
            <a:ext uri="{FF2B5EF4-FFF2-40B4-BE49-F238E27FC236}">
              <a16:creationId xmlns:a16="http://schemas.microsoft.com/office/drawing/2014/main" id="{C8B31172-A939-47B2-90C5-F090FF740820}"/>
            </a:ext>
          </a:extLst>
        </xdr:cNvPr>
        <xdr:cNvPicPr>
          <a:picLocks noChangeAspect="1"/>
        </xdr:cNvPicPr>
      </xdr:nvPicPr>
      <xdr:blipFill>
        <a:blip xmlns:r="http://schemas.openxmlformats.org/officeDocument/2006/relationships" r:embed="rId1"/>
        <a:stretch>
          <a:fillRect/>
        </a:stretch>
      </xdr:blipFill>
      <xdr:spPr>
        <a:xfrm>
          <a:off x="11648950" y="723900"/>
          <a:ext cx="1508365" cy="1647825"/>
        </a:xfrm>
        <a:prstGeom prst="rect">
          <a:avLst/>
        </a:prstGeom>
      </xdr:spPr>
    </xdr:pic>
    <xdr:clientData/>
  </xdr:twoCellAnchor>
  <xdr:twoCellAnchor editAs="oneCell">
    <xdr:from>
      <xdr:col>4</xdr:col>
      <xdr:colOff>581025</xdr:colOff>
      <xdr:row>9</xdr:row>
      <xdr:rowOff>57150</xdr:rowOff>
    </xdr:from>
    <xdr:to>
      <xdr:col>4</xdr:col>
      <xdr:colOff>2064847</xdr:colOff>
      <xdr:row>12</xdr:row>
      <xdr:rowOff>548294</xdr:rowOff>
    </xdr:to>
    <xdr:pic>
      <xdr:nvPicPr>
        <xdr:cNvPr id="3" name="Obrázek 2" descr="Obsah obrázku Rovnováha, houpačka, osoba, oblečení&#10;&#10;Popis byl vytvořen automaticky">
          <a:extLst>
            <a:ext uri="{FF2B5EF4-FFF2-40B4-BE49-F238E27FC236}">
              <a16:creationId xmlns:a16="http://schemas.microsoft.com/office/drawing/2014/main" id="{A46879CD-1B77-4EF9-9455-AA87DAEF720F}"/>
            </a:ext>
          </a:extLst>
        </xdr:cNvPr>
        <xdr:cNvPicPr>
          <a:picLocks noChangeAspect="1"/>
        </xdr:cNvPicPr>
      </xdr:nvPicPr>
      <xdr:blipFill>
        <a:blip xmlns:r="http://schemas.openxmlformats.org/officeDocument/2006/relationships" r:embed="rId2"/>
        <a:stretch>
          <a:fillRect/>
        </a:stretch>
      </xdr:blipFill>
      <xdr:spPr>
        <a:xfrm>
          <a:off x="11668125" y="2638425"/>
          <a:ext cx="1483822" cy="1824644"/>
        </a:xfrm>
        <a:prstGeom prst="rect">
          <a:avLst/>
        </a:prstGeom>
      </xdr:spPr>
    </xdr:pic>
    <xdr:clientData/>
  </xdr:twoCellAnchor>
  <xdr:twoCellAnchor editAs="oneCell">
    <xdr:from>
      <xdr:col>4</xdr:col>
      <xdr:colOff>750000</xdr:colOff>
      <xdr:row>14</xdr:row>
      <xdr:rowOff>121350</xdr:rowOff>
    </xdr:from>
    <xdr:to>
      <xdr:col>4</xdr:col>
      <xdr:colOff>2001065</xdr:colOff>
      <xdr:row>18</xdr:row>
      <xdr:rowOff>154774</xdr:rowOff>
    </xdr:to>
    <xdr:pic>
      <xdr:nvPicPr>
        <xdr:cNvPr id="4" name="Obrázek 3" descr="Obsah obrázku Rovnováha, Akrobacie, koleno, Fyzická zdatnost&#10;&#10;Popis byl vytvořen automaticky">
          <a:extLst>
            <a:ext uri="{FF2B5EF4-FFF2-40B4-BE49-F238E27FC236}">
              <a16:creationId xmlns:a16="http://schemas.microsoft.com/office/drawing/2014/main" id="{75C8D517-D9CA-4001-A00E-D9D5A9BC7233}"/>
            </a:ext>
          </a:extLst>
        </xdr:cNvPr>
        <xdr:cNvPicPr>
          <a:picLocks noChangeAspect="1"/>
        </xdr:cNvPicPr>
      </xdr:nvPicPr>
      <xdr:blipFill>
        <a:blip xmlns:r="http://schemas.openxmlformats.org/officeDocument/2006/relationships" r:embed="rId3"/>
        <a:stretch>
          <a:fillRect/>
        </a:stretch>
      </xdr:blipFill>
      <xdr:spPr>
        <a:xfrm>
          <a:off x="11837100" y="4998150"/>
          <a:ext cx="1251065" cy="1566949"/>
        </a:xfrm>
        <a:prstGeom prst="rect">
          <a:avLst/>
        </a:prstGeom>
      </xdr:spPr>
    </xdr:pic>
    <xdr:clientData/>
  </xdr:twoCellAnchor>
  <xdr:twoCellAnchor editAs="oneCell">
    <xdr:from>
      <xdr:col>4</xdr:col>
      <xdr:colOff>657224</xdr:colOff>
      <xdr:row>19</xdr:row>
      <xdr:rowOff>57179</xdr:rowOff>
    </xdr:from>
    <xdr:to>
      <xdr:col>4</xdr:col>
      <xdr:colOff>1943099</xdr:colOff>
      <xdr:row>22</xdr:row>
      <xdr:rowOff>397880</xdr:rowOff>
    </xdr:to>
    <xdr:pic>
      <xdr:nvPicPr>
        <xdr:cNvPr id="5" name="Obrázek 4" descr="Obsah obrázku Rovnováha, osoba, Fyzická zdatnost, Loket&#10;&#10;Popis byl vytvořen automaticky">
          <a:extLst>
            <a:ext uri="{FF2B5EF4-FFF2-40B4-BE49-F238E27FC236}">
              <a16:creationId xmlns:a16="http://schemas.microsoft.com/office/drawing/2014/main" id="{12E22D75-FDE9-48CF-BEA9-D47082EDAF8A}"/>
            </a:ext>
          </a:extLst>
        </xdr:cNvPr>
        <xdr:cNvPicPr>
          <a:picLocks noChangeAspect="1"/>
        </xdr:cNvPicPr>
      </xdr:nvPicPr>
      <xdr:blipFill>
        <a:blip xmlns:r="http://schemas.openxmlformats.org/officeDocument/2006/relationships" r:embed="rId4"/>
        <a:stretch>
          <a:fillRect/>
        </a:stretch>
      </xdr:blipFill>
      <xdr:spPr>
        <a:xfrm>
          <a:off x="11744324" y="6858029"/>
          <a:ext cx="1285875" cy="1483701"/>
        </a:xfrm>
        <a:prstGeom prst="rect">
          <a:avLst/>
        </a:prstGeom>
      </xdr:spPr>
    </xdr:pic>
    <xdr:clientData/>
  </xdr:twoCellAnchor>
  <xdr:twoCellAnchor editAs="oneCell">
    <xdr:from>
      <xdr:col>4</xdr:col>
      <xdr:colOff>745050</xdr:colOff>
      <xdr:row>24</xdr:row>
      <xdr:rowOff>78300</xdr:rowOff>
    </xdr:from>
    <xdr:to>
      <xdr:col>4</xdr:col>
      <xdr:colOff>1942083</xdr:colOff>
      <xdr:row>28</xdr:row>
      <xdr:rowOff>155193</xdr:rowOff>
    </xdr:to>
    <xdr:pic>
      <xdr:nvPicPr>
        <xdr:cNvPr id="6" name="Obrázek 5" descr="Obsah obrázku Rovnováha, Akrobacie, koleno, kloub&#10;&#10;Popis byl vytvořen automaticky">
          <a:extLst>
            <a:ext uri="{FF2B5EF4-FFF2-40B4-BE49-F238E27FC236}">
              <a16:creationId xmlns:a16="http://schemas.microsoft.com/office/drawing/2014/main" id="{C8265EB9-A90E-4029-8322-5AE0C311C70E}"/>
            </a:ext>
          </a:extLst>
        </xdr:cNvPr>
        <xdr:cNvPicPr>
          <a:picLocks noChangeAspect="1"/>
        </xdr:cNvPicPr>
      </xdr:nvPicPr>
      <xdr:blipFill>
        <a:blip xmlns:r="http://schemas.openxmlformats.org/officeDocument/2006/relationships" r:embed="rId5"/>
        <a:stretch>
          <a:fillRect/>
        </a:stretch>
      </xdr:blipFill>
      <xdr:spPr>
        <a:xfrm>
          <a:off x="11832150" y="9079425"/>
          <a:ext cx="1197033" cy="1791393"/>
        </a:xfrm>
        <a:prstGeom prst="rect">
          <a:avLst/>
        </a:prstGeom>
      </xdr:spPr>
    </xdr:pic>
    <xdr:clientData/>
  </xdr:twoCellAnchor>
  <xdr:twoCellAnchor editAs="oneCell">
    <xdr:from>
      <xdr:col>4</xdr:col>
      <xdr:colOff>752475</xdr:colOff>
      <xdr:row>37</xdr:row>
      <xdr:rowOff>247650</xdr:rowOff>
    </xdr:from>
    <xdr:to>
      <xdr:col>4</xdr:col>
      <xdr:colOff>1799879</xdr:colOff>
      <xdr:row>39</xdr:row>
      <xdr:rowOff>104255</xdr:rowOff>
    </xdr:to>
    <xdr:pic>
      <xdr:nvPicPr>
        <xdr:cNvPr id="7" name="Obrázek 6" descr="Obsah obrázku Rovnováha, Akrobacie, sport, koleno&#10;&#10;Popis byl vytvořen automaticky">
          <a:extLst>
            <a:ext uri="{FF2B5EF4-FFF2-40B4-BE49-F238E27FC236}">
              <a16:creationId xmlns:a16="http://schemas.microsoft.com/office/drawing/2014/main" id="{A366C819-0F5C-4DC7-A898-9772072F938C}"/>
            </a:ext>
          </a:extLst>
        </xdr:cNvPr>
        <xdr:cNvPicPr>
          <a:picLocks noChangeAspect="1"/>
        </xdr:cNvPicPr>
      </xdr:nvPicPr>
      <xdr:blipFill>
        <a:blip xmlns:r="http://schemas.openxmlformats.org/officeDocument/2006/relationships" r:embed="rId6"/>
        <a:stretch>
          <a:fillRect/>
        </a:stretch>
      </xdr:blipFill>
      <xdr:spPr>
        <a:xfrm>
          <a:off x="11839575" y="13087350"/>
          <a:ext cx="1047404" cy="1571105"/>
        </a:xfrm>
        <a:prstGeom prst="rect">
          <a:avLst/>
        </a:prstGeom>
      </xdr:spPr>
    </xdr:pic>
    <xdr:clientData/>
  </xdr:twoCellAnchor>
  <xdr:twoCellAnchor editAs="oneCell">
    <xdr:from>
      <xdr:col>4</xdr:col>
      <xdr:colOff>657225</xdr:colOff>
      <xdr:row>41</xdr:row>
      <xdr:rowOff>114300</xdr:rowOff>
    </xdr:from>
    <xdr:to>
      <xdr:col>4</xdr:col>
      <xdr:colOff>1642283</xdr:colOff>
      <xdr:row>46</xdr:row>
      <xdr:rowOff>247996</xdr:rowOff>
    </xdr:to>
    <xdr:pic>
      <xdr:nvPicPr>
        <xdr:cNvPr id="8" name="Obrázek 7" descr="Obsah obrázku Akrobacie, Rovnováha, cirkus, koleno&#10;&#10;Popis byl vytvořen automaticky">
          <a:extLst>
            <a:ext uri="{FF2B5EF4-FFF2-40B4-BE49-F238E27FC236}">
              <a16:creationId xmlns:a16="http://schemas.microsoft.com/office/drawing/2014/main" id="{99270BE5-CAFD-4986-9FF2-8A8C426EACC1}"/>
            </a:ext>
          </a:extLst>
        </xdr:cNvPr>
        <xdr:cNvPicPr>
          <a:picLocks noChangeAspect="1"/>
        </xdr:cNvPicPr>
      </xdr:nvPicPr>
      <xdr:blipFill>
        <a:blip xmlns:r="http://schemas.openxmlformats.org/officeDocument/2006/relationships" r:embed="rId7"/>
        <a:stretch>
          <a:fillRect/>
        </a:stretch>
      </xdr:blipFill>
      <xdr:spPr>
        <a:xfrm>
          <a:off x="11744325" y="15630525"/>
          <a:ext cx="985058" cy="1467196"/>
        </a:xfrm>
        <a:prstGeom prst="rect">
          <a:avLst/>
        </a:prstGeom>
      </xdr:spPr>
    </xdr:pic>
    <xdr:clientData/>
  </xdr:twoCellAnchor>
  <xdr:twoCellAnchor editAs="oneCell">
    <xdr:from>
      <xdr:col>4</xdr:col>
      <xdr:colOff>619125</xdr:colOff>
      <xdr:row>48</xdr:row>
      <xdr:rowOff>161925</xdr:rowOff>
    </xdr:from>
    <xdr:to>
      <xdr:col>4</xdr:col>
      <xdr:colOff>1853565</xdr:colOff>
      <xdr:row>51</xdr:row>
      <xdr:rowOff>868507</xdr:rowOff>
    </xdr:to>
    <xdr:pic>
      <xdr:nvPicPr>
        <xdr:cNvPr id="9" name="Obrázek 8" descr="Obsah obrázku Rovnováha, Akrobacie, koleno, Tanec&#10;&#10;Popis byl vytvořen automaticky">
          <a:extLst>
            <a:ext uri="{FF2B5EF4-FFF2-40B4-BE49-F238E27FC236}">
              <a16:creationId xmlns:a16="http://schemas.microsoft.com/office/drawing/2014/main" id="{D2A0C0DD-72D1-4E3A-A5DF-D0F379DD256B}"/>
            </a:ext>
          </a:extLst>
        </xdr:cNvPr>
        <xdr:cNvPicPr>
          <a:picLocks noChangeAspect="1"/>
        </xdr:cNvPicPr>
      </xdr:nvPicPr>
      <xdr:blipFill>
        <a:blip xmlns:r="http://schemas.openxmlformats.org/officeDocument/2006/relationships" r:embed="rId8"/>
        <a:stretch>
          <a:fillRect/>
        </a:stretch>
      </xdr:blipFill>
      <xdr:spPr>
        <a:xfrm>
          <a:off x="11706225" y="17973675"/>
          <a:ext cx="1234440" cy="1849582"/>
        </a:xfrm>
        <a:prstGeom prst="rect">
          <a:avLst/>
        </a:prstGeom>
      </xdr:spPr>
    </xdr:pic>
    <xdr:clientData/>
  </xdr:twoCellAnchor>
  <xdr:twoCellAnchor editAs="oneCell">
    <xdr:from>
      <xdr:col>4</xdr:col>
      <xdr:colOff>552450</xdr:colOff>
      <xdr:row>53</xdr:row>
      <xdr:rowOff>53908</xdr:rowOff>
    </xdr:from>
    <xdr:to>
      <xdr:col>4</xdr:col>
      <xdr:colOff>1828800</xdr:colOff>
      <xdr:row>57</xdr:row>
      <xdr:rowOff>54380</xdr:rowOff>
    </xdr:to>
    <xdr:pic>
      <xdr:nvPicPr>
        <xdr:cNvPr id="10" name="Obrázek 9" descr="Obsah obrázku Akrobacie, Rovnováha, houpačka, Závěsná akrobacie&#10;&#10;Popis byl vytvořen automaticky">
          <a:extLst>
            <a:ext uri="{FF2B5EF4-FFF2-40B4-BE49-F238E27FC236}">
              <a16:creationId xmlns:a16="http://schemas.microsoft.com/office/drawing/2014/main" id="{BFCEA18B-56B8-47EA-9F49-F27CC089DC9D}"/>
            </a:ext>
          </a:extLst>
        </xdr:cNvPr>
        <xdr:cNvPicPr>
          <a:picLocks noChangeAspect="1"/>
        </xdr:cNvPicPr>
      </xdr:nvPicPr>
      <xdr:blipFill>
        <a:blip xmlns:r="http://schemas.openxmlformats.org/officeDocument/2006/relationships" r:embed="rId9"/>
        <a:stretch>
          <a:fillRect/>
        </a:stretch>
      </xdr:blipFill>
      <xdr:spPr>
        <a:xfrm>
          <a:off x="11639550" y="20161183"/>
          <a:ext cx="1276350" cy="1905472"/>
        </a:xfrm>
        <a:prstGeom prst="rect">
          <a:avLst/>
        </a:prstGeom>
      </xdr:spPr>
    </xdr:pic>
    <xdr:clientData/>
  </xdr:twoCellAnchor>
  <xdr:twoCellAnchor editAs="oneCell">
    <xdr:from>
      <xdr:col>4</xdr:col>
      <xdr:colOff>514350</xdr:colOff>
      <xdr:row>59</xdr:row>
      <xdr:rowOff>0</xdr:rowOff>
    </xdr:from>
    <xdr:to>
      <xdr:col>4</xdr:col>
      <xdr:colOff>1924050</xdr:colOff>
      <xdr:row>61</xdr:row>
      <xdr:rowOff>848325</xdr:rowOff>
    </xdr:to>
    <xdr:pic>
      <xdr:nvPicPr>
        <xdr:cNvPr id="11" name="Obrázek 10" descr="Obsah obrázku Rovnováha, Akrobacie, koleno, Stehno&#10;&#10;Popis byl vytvořen automaticky">
          <a:extLst>
            <a:ext uri="{FF2B5EF4-FFF2-40B4-BE49-F238E27FC236}">
              <a16:creationId xmlns:a16="http://schemas.microsoft.com/office/drawing/2014/main" id="{F89D7C4A-2D8A-4FE6-B885-AA266EF11C4F}"/>
            </a:ext>
          </a:extLst>
        </xdr:cNvPr>
        <xdr:cNvPicPr>
          <a:picLocks noChangeAspect="1"/>
        </xdr:cNvPicPr>
      </xdr:nvPicPr>
      <xdr:blipFill>
        <a:blip xmlns:r="http://schemas.openxmlformats.org/officeDocument/2006/relationships" r:embed="rId10"/>
        <a:stretch>
          <a:fillRect/>
        </a:stretch>
      </xdr:blipFill>
      <xdr:spPr>
        <a:xfrm>
          <a:off x="11601450" y="23069550"/>
          <a:ext cx="1409700" cy="1991325"/>
        </a:xfrm>
        <a:prstGeom prst="rect">
          <a:avLst/>
        </a:prstGeom>
      </xdr:spPr>
    </xdr:pic>
    <xdr:clientData/>
  </xdr:twoCellAnchor>
  <xdr:twoCellAnchor editAs="oneCell">
    <xdr:from>
      <xdr:col>4</xdr:col>
      <xdr:colOff>733425</xdr:colOff>
      <xdr:row>70</xdr:row>
      <xdr:rowOff>38100</xdr:rowOff>
    </xdr:from>
    <xdr:to>
      <xdr:col>4</xdr:col>
      <xdr:colOff>1768360</xdr:colOff>
      <xdr:row>75</xdr:row>
      <xdr:rowOff>64424</xdr:rowOff>
    </xdr:to>
    <xdr:pic>
      <xdr:nvPicPr>
        <xdr:cNvPr id="12" name="Obrázek 11" descr="Obsah obrázku oblečení, Rovnováha, osoba, koleno&#10;&#10;Popis byl vytvořen automaticky">
          <a:extLst>
            <a:ext uri="{FF2B5EF4-FFF2-40B4-BE49-F238E27FC236}">
              <a16:creationId xmlns:a16="http://schemas.microsoft.com/office/drawing/2014/main" id="{7CAE41BD-9246-424C-8FB4-7096AB61FD58}"/>
            </a:ext>
          </a:extLst>
        </xdr:cNvPr>
        <xdr:cNvPicPr>
          <a:picLocks noChangeAspect="1"/>
        </xdr:cNvPicPr>
      </xdr:nvPicPr>
      <xdr:blipFill>
        <a:blip xmlns:r="http://schemas.openxmlformats.org/officeDocument/2006/relationships" r:embed="rId11"/>
        <a:stretch>
          <a:fillRect/>
        </a:stretch>
      </xdr:blipFill>
      <xdr:spPr>
        <a:xfrm>
          <a:off x="11820525" y="27327225"/>
          <a:ext cx="1034935" cy="1740824"/>
        </a:xfrm>
        <a:prstGeom prst="rect">
          <a:avLst/>
        </a:prstGeom>
      </xdr:spPr>
    </xdr:pic>
    <xdr:clientData/>
  </xdr:twoCellAnchor>
  <xdr:twoCellAnchor editAs="oneCell">
    <xdr:from>
      <xdr:col>4</xdr:col>
      <xdr:colOff>733425</xdr:colOff>
      <xdr:row>76</xdr:row>
      <xdr:rowOff>114300</xdr:rowOff>
    </xdr:from>
    <xdr:to>
      <xdr:col>4</xdr:col>
      <xdr:colOff>1726796</xdr:colOff>
      <xdr:row>79</xdr:row>
      <xdr:rowOff>459278</xdr:rowOff>
    </xdr:to>
    <xdr:pic>
      <xdr:nvPicPr>
        <xdr:cNvPr id="13" name="Obrázek 12" descr="Obsah obrázku Rovnováha, houpačka, Akrobacie, osoba&#10;&#10;Popis byl vytvořen automaticky">
          <a:extLst>
            <a:ext uri="{FF2B5EF4-FFF2-40B4-BE49-F238E27FC236}">
              <a16:creationId xmlns:a16="http://schemas.microsoft.com/office/drawing/2014/main" id="{BC5DE59F-BFC2-4187-B056-69F5A4246DC5}"/>
            </a:ext>
          </a:extLst>
        </xdr:cNvPr>
        <xdr:cNvPicPr>
          <a:picLocks noChangeAspect="1"/>
        </xdr:cNvPicPr>
      </xdr:nvPicPr>
      <xdr:blipFill>
        <a:blip xmlns:r="http://schemas.openxmlformats.org/officeDocument/2006/relationships" r:embed="rId12"/>
        <a:stretch>
          <a:fillRect/>
        </a:stretch>
      </xdr:blipFill>
      <xdr:spPr>
        <a:xfrm>
          <a:off x="11820525" y="29451300"/>
          <a:ext cx="993371" cy="1487978"/>
        </a:xfrm>
        <a:prstGeom prst="rect">
          <a:avLst/>
        </a:prstGeom>
      </xdr:spPr>
    </xdr:pic>
    <xdr:clientData/>
  </xdr:twoCellAnchor>
  <xdr:twoCellAnchor editAs="oneCell">
    <xdr:from>
      <xdr:col>4</xdr:col>
      <xdr:colOff>581025</xdr:colOff>
      <xdr:row>81</xdr:row>
      <xdr:rowOff>85725</xdr:rowOff>
    </xdr:from>
    <xdr:to>
      <xdr:col>4</xdr:col>
      <xdr:colOff>1861185</xdr:colOff>
      <xdr:row>85</xdr:row>
      <xdr:rowOff>290080</xdr:rowOff>
    </xdr:to>
    <xdr:pic>
      <xdr:nvPicPr>
        <xdr:cNvPr id="14" name="Obrázek 13" descr="Obsah obrázku Rovnováha, Akrobacie, koleno, Fyzická zdatnost&#10;&#10;Popis byl vytvořen automaticky">
          <a:extLst>
            <a:ext uri="{FF2B5EF4-FFF2-40B4-BE49-F238E27FC236}">
              <a16:creationId xmlns:a16="http://schemas.microsoft.com/office/drawing/2014/main" id="{CC2792A2-F696-4F30-8950-21B2E2C1364A}"/>
            </a:ext>
          </a:extLst>
        </xdr:cNvPr>
        <xdr:cNvPicPr>
          <a:picLocks noChangeAspect="1"/>
        </xdr:cNvPicPr>
      </xdr:nvPicPr>
      <xdr:blipFill>
        <a:blip xmlns:r="http://schemas.openxmlformats.org/officeDocument/2006/relationships" r:embed="rId13"/>
        <a:stretch>
          <a:fillRect/>
        </a:stretch>
      </xdr:blipFill>
      <xdr:spPr>
        <a:xfrm>
          <a:off x="11668125" y="31527750"/>
          <a:ext cx="1280160" cy="1537855"/>
        </a:xfrm>
        <a:prstGeom prst="rect">
          <a:avLst/>
        </a:prstGeom>
      </xdr:spPr>
    </xdr:pic>
    <xdr:clientData/>
  </xdr:twoCellAnchor>
  <xdr:twoCellAnchor editAs="oneCell">
    <xdr:from>
      <xdr:col>4</xdr:col>
      <xdr:colOff>723900</xdr:colOff>
      <xdr:row>87</xdr:row>
      <xdr:rowOff>0</xdr:rowOff>
    </xdr:from>
    <xdr:to>
      <xdr:col>4</xdr:col>
      <xdr:colOff>1629987</xdr:colOff>
      <xdr:row>89</xdr:row>
      <xdr:rowOff>216131</xdr:rowOff>
    </xdr:to>
    <xdr:pic>
      <xdr:nvPicPr>
        <xdr:cNvPr id="15" name="Obrázek 14" descr="Obsah obrázku Rovnováha, Akrobacie, koleno, kloub&#10;&#10;Popis byl vytvořen automaticky">
          <a:extLst>
            <a:ext uri="{FF2B5EF4-FFF2-40B4-BE49-F238E27FC236}">
              <a16:creationId xmlns:a16="http://schemas.microsoft.com/office/drawing/2014/main" id="{0F51F70F-F917-44E8-9238-727035617DE4}"/>
            </a:ext>
          </a:extLst>
        </xdr:cNvPr>
        <xdr:cNvPicPr>
          <a:picLocks noChangeAspect="1"/>
        </xdr:cNvPicPr>
      </xdr:nvPicPr>
      <xdr:blipFill>
        <a:blip xmlns:r="http://schemas.openxmlformats.org/officeDocument/2006/relationships" r:embed="rId14"/>
        <a:stretch>
          <a:fillRect/>
        </a:stretch>
      </xdr:blipFill>
      <xdr:spPr>
        <a:xfrm>
          <a:off x="11811000" y="33556575"/>
          <a:ext cx="906087" cy="1359131"/>
        </a:xfrm>
        <a:prstGeom prst="rect">
          <a:avLst/>
        </a:prstGeom>
      </xdr:spPr>
    </xdr:pic>
    <xdr:clientData/>
  </xdr:twoCellAnchor>
  <xdr:twoCellAnchor editAs="oneCell">
    <xdr:from>
      <xdr:col>4</xdr:col>
      <xdr:colOff>723900</xdr:colOff>
      <xdr:row>92</xdr:row>
      <xdr:rowOff>200025</xdr:rowOff>
    </xdr:from>
    <xdr:to>
      <xdr:col>4</xdr:col>
      <xdr:colOff>1692333</xdr:colOff>
      <xdr:row>94</xdr:row>
      <xdr:rowOff>507596</xdr:rowOff>
    </xdr:to>
    <xdr:pic>
      <xdr:nvPicPr>
        <xdr:cNvPr id="16" name="Obrázek 15" descr="Obsah obrázku Rovnováha, kloub, koleno, Akrobacie&#10;&#10;Popis byl vytvořen automaticky">
          <a:extLst>
            <a:ext uri="{FF2B5EF4-FFF2-40B4-BE49-F238E27FC236}">
              <a16:creationId xmlns:a16="http://schemas.microsoft.com/office/drawing/2014/main" id="{1B414D03-CA18-457D-8833-BB8E50DBDB09}"/>
            </a:ext>
          </a:extLst>
        </xdr:cNvPr>
        <xdr:cNvPicPr>
          <a:picLocks noChangeAspect="1"/>
        </xdr:cNvPicPr>
      </xdr:nvPicPr>
      <xdr:blipFill>
        <a:blip xmlns:r="http://schemas.openxmlformats.org/officeDocument/2006/relationships" r:embed="rId15"/>
        <a:stretch>
          <a:fillRect/>
        </a:stretch>
      </xdr:blipFill>
      <xdr:spPr>
        <a:xfrm>
          <a:off x="11811000" y="35861625"/>
          <a:ext cx="968433" cy="1450571"/>
        </a:xfrm>
        <a:prstGeom prst="rect">
          <a:avLst/>
        </a:prstGeom>
      </xdr:spPr>
    </xdr:pic>
    <xdr:clientData/>
  </xdr:twoCellAnchor>
  <xdr:twoCellAnchor editAs="oneCell">
    <xdr:from>
      <xdr:col>4</xdr:col>
      <xdr:colOff>676275</xdr:colOff>
      <xdr:row>105</xdr:row>
      <xdr:rowOff>95250</xdr:rowOff>
    </xdr:from>
    <xdr:to>
      <xdr:col>4</xdr:col>
      <xdr:colOff>1831744</xdr:colOff>
      <xdr:row>108</xdr:row>
      <xdr:rowOff>681297</xdr:rowOff>
    </xdr:to>
    <xdr:pic>
      <xdr:nvPicPr>
        <xdr:cNvPr id="17" name="Obrázek 16">
          <a:extLst>
            <a:ext uri="{FF2B5EF4-FFF2-40B4-BE49-F238E27FC236}">
              <a16:creationId xmlns:a16="http://schemas.microsoft.com/office/drawing/2014/main" id="{45D3CC50-2F2D-4DE2-ACA5-C5EC8C6AF486}"/>
            </a:ext>
          </a:extLst>
        </xdr:cNvPr>
        <xdr:cNvPicPr>
          <a:picLocks noChangeAspect="1"/>
        </xdr:cNvPicPr>
      </xdr:nvPicPr>
      <xdr:blipFill>
        <a:blip xmlns:r="http://schemas.openxmlformats.org/officeDocument/2006/relationships" r:embed="rId16"/>
        <a:stretch>
          <a:fillRect/>
        </a:stretch>
      </xdr:blipFill>
      <xdr:spPr>
        <a:xfrm>
          <a:off x="11763375" y="39671625"/>
          <a:ext cx="1155469" cy="1729047"/>
        </a:xfrm>
        <a:prstGeom prst="rect">
          <a:avLst/>
        </a:prstGeom>
      </xdr:spPr>
    </xdr:pic>
    <xdr:clientData/>
  </xdr:twoCellAnchor>
  <xdr:twoCellAnchor editAs="oneCell">
    <xdr:from>
      <xdr:col>4</xdr:col>
      <xdr:colOff>476250</xdr:colOff>
      <xdr:row>110</xdr:row>
      <xdr:rowOff>85725</xdr:rowOff>
    </xdr:from>
    <xdr:to>
      <xdr:col>4</xdr:col>
      <xdr:colOff>1893570</xdr:colOff>
      <xdr:row>114</xdr:row>
      <xdr:rowOff>526992</xdr:rowOff>
    </xdr:to>
    <xdr:pic>
      <xdr:nvPicPr>
        <xdr:cNvPr id="18" name="Obrázek 17" descr="Obsah obrázku Rovnováha, Akrobacie, Fyzická zdatnost, koleno&#10;&#10;Popis byl vytvořen automaticky">
          <a:extLst>
            <a:ext uri="{FF2B5EF4-FFF2-40B4-BE49-F238E27FC236}">
              <a16:creationId xmlns:a16="http://schemas.microsoft.com/office/drawing/2014/main" id="{19A94BAE-D0E9-4CFB-9014-4B44BDDB7AF4}"/>
            </a:ext>
          </a:extLst>
        </xdr:cNvPr>
        <xdr:cNvPicPr>
          <a:picLocks noChangeAspect="1"/>
        </xdr:cNvPicPr>
      </xdr:nvPicPr>
      <xdr:blipFill>
        <a:blip xmlns:r="http://schemas.openxmlformats.org/officeDocument/2006/relationships" r:embed="rId17"/>
        <a:stretch>
          <a:fillRect/>
        </a:stretch>
      </xdr:blipFill>
      <xdr:spPr>
        <a:xfrm>
          <a:off x="11563350" y="41957625"/>
          <a:ext cx="1417320" cy="1774767"/>
        </a:xfrm>
        <a:prstGeom prst="rect">
          <a:avLst/>
        </a:prstGeom>
      </xdr:spPr>
    </xdr:pic>
    <xdr:clientData/>
  </xdr:twoCellAnchor>
  <xdr:twoCellAnchor editAs="oneCell">
    <xdr:from>
      <xdr:col>4</xdr:col>
      <xdr:colOff>533400</xdr:colOff>
      <xdr:row>115</xdr:row>
      <xdr:rowOff>133350</xdr:rowOff>
    </xdr:from>
    <xdr:to>
      <xdr:col>4</xdr:col>
      <xdr:colOff>1742902</xdr:colOff>
      <xdr:row>119</xdr:row>
      <xdr:rowOff>51608</xdr:rowOff>
    </xdr:to>
    <xdr:pic>
      <xdr:nvPicPr>
        <xdr:cNvPr id="19" name="Obrázek 18" descr="Obsah obrázku Rovnováha, osoba, Akrobacie, Módní doplňky&#10;&#10;Popis byl vytvořen automaticky">
          <a:extLst>
            <a:ext uri="{FF2B5EF4-FFF2-40B4-BE49-F238E27FC236}">
              <a16:creationId xmlns:a16="http://schemas.microsoft.com/office/drawing/2014/main" id="{D2D30442-B428-4F21-8918-4F7568DADDEC}"/>
            </a:ext>
          </a:extLst>
        </xdr:cNvPr>
        <xdr:cNvPicPr>
          <a:picLocks noChangeAspect="1"/>
        </xdr:cNvPicPr>
      </xdr:nvPicPr>
      <xdr:blipFill>
        <a:blip xmlns:r="http://schemas.openxmlformats.org/officeDocument/2006/relationships" r:embed="rId18"/>
        <a:stretch>
          <a:fillRect/>
        </a:stretch>
      </xdr:blipFill>
      <xdr:spPr>
        <a:xfrm>
          <a:off x="11620500" y="44091225"/>
          <a:ext cx="1209502" cy="1442258"/>
        </a:xfrm>
        <a:prstGeom prst="rect">
          <a:avLst/>
        </a:prstGeom>
      </xdr:spPr>
    </xdr:pic>
    <xdr:clientData/>
  </xdr:twoCellAnchor>
  <xdr:twoCellAnchor editAs="oneCell">
    <xdr:from>
      <xdr:col>4</xdr:col>
      <xdr:colOff>628650</xdr:colOff>
      <xdr:row>120</xdr:row>
      <xdr:rowOff>76200</xdr:rowOff>
    </xdr:from>
    <xdr:to>
      <xdr:col>4</xdr:col>
      <xdr:colOff>1917123</xdr:colOff>
      <xdr:row>124</xdr:row>
      <xdr:rowOff>123998</xdr:rowOff>
    </xdr:to>
    <xdr:pic>
      <xdr:nvPicPr>
        <xdr:cNvPr id="20" name="Obrázek 19" descr="Obsah obrázku Akrobacie, Rovnováha, cirkus, koleno&#10;&#10;Popis byl vytvořen automaticky">
          <a:extLst>
            <a:ext uri="{FF2B5EF4-FFF2-40B4-BE49-F238E27FC236}">
              <a16:creationId xmlns:a16="http://schemas.microsoft.com/office/drawing/2014/main" id="{C0396033-7664-4DBF-A69D-34286B53A512}"/>
            </a:ext>
          </a:extLst>
        </xdr:cNvPr>
        <xdr:cNvPicPr>
          <a:picLocks noChangeAspect="1"/>
        </xdr:cNvPicPr>
      </xdr:nvPicPr>
      <xdr:blipFill>
        <a:blip xmlns:r="http://schemas.openxmlformats.org/officeDocument/2006/relationships" r:embed="rId19"/>
        <a:stretch>
          <a:fillRect/>
        </a:stretch>
      </xdr:blipFill>
      <xdr:spPr>
        <a:xfrm>
          <a:off x="11715750" y="45948600"/>
          <a:ext cx="1288473" cy="1762298"/>
        </a:xfrm>
        <a:prstGeom prst="rect">
          <a:avLst/>
        </a:prstGeom>
      </xdr:spPr>
    </xdr:pic>
    <xdr:clientData/>
  </xdr:twoCellAnchor>
  <xdr:twoCellAnchor editAs="oneCell">
    <xdr:from>
      <xdr:col>4</xdr:col>
      <xdr:colOff>619125</xdr:colOff>
      <xdr:row>125</xdr:row>
      <xdr:rowOff>114300</xdr:rowOff>
    </xdr:from>
    <xdr:to>
      <xdr:col>4</xdr:col>
      <xdr:colOff>1791220</xdr:colOff>
      <xdr:row>129</xdr:row>
      <xdr:rowOff>157942</xdr:rowOff>
    </xdr:to>
    <xdr:pic>
      <xdr:nvPicPr>
        <xdr:cNvPr id="21" name="Obrázek 20" descr="Obsah obrázku Rovnováha, Akrobacie, Fyzická zdatnost, koleno&#10;&#10;Popis byl vytvořen automaticky">
          <a:extLst>
            <a:ext uri="{FF2B5EF4-FFF2-40B4-BE49-F238E27FC236}">
              <a16:creationId xmlns:a16="http://schemas.microsoft.com/office/drawing/2014/main" id="{3093CAAC-1132-4537-8475-4C67EDD205A2}"/>
            </a:ext>
          </a:extLst>
        </xdr:cNvPr>
        <xdr:cNvPicPr>
          <a:picLocks noChangeAspect="1"/>
        </xdr:cNvPicPr>
      </xdr:nvPicPr>
      <xdr:blipFill>
        <a:blip xmlns:r="http://schemas.openxmlformats.org/officeDocument/2006/relationships" r:embed="rId20"/>
        <a:stretch>
          <a:fillRect/>
        </a:stretch>
      </xdr:blipFill>
      <xdr:spPr>
        <a:xfrm>
          <a:off x="11706225" y="48091725"/>
          <a:ext cx="1172095" cy="1758142"/>
        </a:xfrm>
        <a:prstGeom prst="rect">
          <a:avLst/>
        </a:prstGeom>
      </xdr:spPr>
    </xdr:pic>
    <xdr:clientData/>
  </xdr:twoCellAnchor>
  <xdr:twoCellAnchor editAs="oneCell">
    <xdr:from>
      <xdr:col>4</xdr:col>
      <xdr:colOff>723900</xdr:colOff>
      <xdr:row>138</xdr:row>
      <xdr:rowOff>66675</xdr:rowOff>
    </xdr:from>
    <xdr:to>
      <xdr:col>4</xdr:col>
      <xdr:colOff>1829493</xdr:colOff>
      <xdr:row>141</xdr:row>
      <xdr:rowOff>622935</xdr:rowOff>
    </xdr:to>
    <xdr:pic>
      <xdr:nvPicPr>
        <xdr:cNvPr id="22" name="Obrázek 21" descr="Obsah obrázku Akrobacie, Rovnováha, Tanec, tanečníci&#10;&#10;Popis byl vytvořen automaticky">
          <a:extLst>
            <a:ext uri="{FF2B5EF4-FFF2-40B4-BE49-F238E27FC236}">
              <a16:creationId xmlns:a16="http://schemas.microsoft.com/office/drawing/2014/main" id="{D0490C16-49A0-4965-9543-459CE182B8C0}"/>
            </a:ext>
          </a:extLst>
        </xdr:cNvPr>
        <xdr:cNvPicPr>
          <a:picLocks noChangeAspect="1"/>
        </xdr:cNvPicPr>
      </xdr:nvPicPr>
      <xdr:blipFill>
        <a:blip xmlns:r="http://schemas.openxmlformats.org/officeDocument/2006/relationships" r:embed="rId21"/>
        <a:stretch>
          <a:fillRect/>
        </a:stretch>
      </xdr:blipFill>
      <xdr:spPr>
        <a:xfrm>
          <a:off x="11811000" y="51882675"/>
          <a:ext cx="1105593" cy="1508760"/>
        </a:xfrm>
        <a:prstGeom prst="rect">
          <a:avLst/>
        </a:prstGeom>
      </xdr:spPr>
    </xdr:pic>
    <xdr:clientData/>
  </xdr:twoCellAnchor>
  <xdr:twoCellAnchor editAs="oneCell">
    <xdr:from>
      <xdr:col>4</xdr:col>
      <xdr:colOff>666750</xdr:colOff>
      <xdr:row>143</xdr:row>
      <xdr:rowOff>66675</xdr:rowOff>
    </xdr:from>
    <xdr:to>
      <xdr:col>4</xdr:col>
      <xdr:colOff>1622714</xdr:colOff>
      <xdr:row>146</xdr:row>
      <xdr:rowOff>548120</xdr:rowOff>
    </xdr:to>
    <xdr:pic>
      <xdr:nvPicPr>
        <xdr:cNvPr id="23" name="Obrázek 22" descr="Obsah obrázku sport, osoba, Rovnováha, Tanec&#10;&#10;Popis byl vytvořen automaticky">
          <a:extLst>
            <a:ext uri="{FF2B5EF4-FFF2-40B4-BE49-F238E27FC236}">
              <a16:creationId xmlns:a16="http://schemas.microsoft.com/office/drawing/2014/main" id="{266CB749-2A68-4863-AE21-69F90BF581D5}"/>
            </a:ext>
          </a:extLst>
        </xdr:cNvPr>
        <xdr:cNvPicPr>
          <a:picLocks noChangeAspect="1"/>
        </xdr:cNvPicPr>
      </xdr:nvPicPr>
      <xdr:blipFill>
        <a:blip xmlns:r="http://schemas.openxmlformats.org/officeDocument/2006/relationships" r:embed="rId22"/>
        <a:stretch>
          <a:fillRect/>
        </a:stretch>
      </xdr:blipFill>
      <xdr:spPr>
        <a:xfrm>
          <a:off x="11753850" y="53997225"/>
          <a:ext cx="955964" cy="1433945"/>
        </a:xfrm>
        <a:prstGeom prst="rect">
          <a:avLst/>
        </a:prstGeom>
      </xdr:spPr>
    </xdr:pic>
    <xdr:clientData/>
  </xdr:twoCellAnchor>
  <xdr:twoCellAnchor editAs="oneCell">
    <xdr:from>
      <xdr:col>4</xdr:col>
      <xdr:colOff>495300</xdr:colOff>
      <xdr:row>148</xdr:row>
      <xdr:rowOff>76200</xdr:rowOff>
    </xdr:from>
    <xdr:to>
      <xdr:col>4</xdr:col>
      <xdr:colOff>1588424</xdr:colOff>
      <xdr:row>151</xdr:row>
      <xdr:rowOff>189807</xdr:rowOff>
    </xdr:to>
    <xdr:pic>
      <xdr:nvPicPr>
        <xdr:cNvPr id="24" name="Obrázek 23" descr="Obsah obrázku sport, Rovnováha, Tanec, Akrobacie&#10;&#10;Popis byl vytvořen automaticky">
          <a:extLst>
            <a:ext uri="{FF2B5EF4-FFF2-40B4-BE49-F238E27FC236}">
              <a16:creationId xmlns:a16="http://schemas.microsoft.com/office/drawing/2014/main" id="{61D72EB1-61F5-4E2F-9AB6-D3DC9D29DB4C}"/>
            </a:ext>
          </a:extLst>
        </xdr:cNvPr>
        <xdr:cNvPicPr>
          <a:picLocks noChangeAspect="1"/>
        </xdr:cNvPicPr>
      </xdr:nvPicPr>
      <xdr:blipFill>
        <a:blip xmlns:r="http://schemas.openxmlformats.org/officeDocument/2006/relationships" r:embed="rId23"/>
        <a:stretch>
          <a:fillRect/>
        </a:stretch>
      </xdr:blipFill>
      <xdr:spPr>
        <a:xfrm>
          <a:off x="11582400" y="56016525"/>
          <a:ext cx="1093124" cy="1637607"/>
        </a:xfrm>
        <a:prstGeom prst="rect">
          <a:avLst/>
        </a:prstGeom>
      </xdr:spPr>
    </xdr:pic>
    <xdr:clientData/>
  </xdr:twoCellAnchor>
  <xdr:twoCellAnchor editAs="oneCell">
    <xdr:from>
      <xdr:col>4</xdr:col>
      <xdr:colOff>628650</xdr:colOff>
      <xdr:row>154</xdr:row>
      <xdr:rowOff>161925</xdr:rowOff>
    </xdr:from>
    <xdr:to>
      <xdr:col>4</xdr:col>
      <xdr:colOff>1684366</xdr:colOff>
      <xdr:row>157</xdr:row>
      <xdr:rowOff>416156</xdr:rowOff>
    </xdr:to>
    <xdr:pic>
      <xdr:nvPicPr>
        <xdr:cNvPr id="25" name="Obrázek 24" descr="Obsah obrázku Akrobacie, Rovnováha, gymnastika, cirkus&#10;&#10;Popis byl vytvořen automaticky">
          <a:extLst>
            <a:ext uri="{FF2B5EF4-FFF2-40B4-BE49-F238E27FC236}">
              <a16:creationId xmlns:a16="http://schemas.microsoft.com/office/drawing/2014/main" id="{795840C0-248B-492F-8265-C9EDB9D096F8}"/>
            </a:ext>
          </a:extLst>
        </xdr:cNvPr>
        <xdr:cNvPicPr>
          <a:picLocks noChangeAspect="1"/>
        </xdr:cNvPicPr>
      </xdr:nvPicPr>
      <xdr:blipFill>
        <a:blip xmlns:r="http://schemas.openxmlformats.org/officeDocument/2006/relationships" r:embed="rId24"/>
        <a:stretch>
          <a:fillRect/>
        </a:stretch>
      </xdr:blipFill>
      <xdr:spPr>
        <a:xfrm>
          <a:off x="11715750" y="58588275"/>
          <a:ext cx="1055716" cy="1587731"/>
        </a:xfrm>
        <a:prstGeom prst="rect">
          <a:avLst/>
        </a:prstGeom>
      </xdr:spPr>
    </xdr:pic>
    <xdr:clientData/>
  </xdr:twoCellAnchor>
  <xdr:twoCellAnchor editAs="oneCell">
    <xdr:from>
      <xdr:col>4</xdr:col>
      <xdr:colOff>628650</xdr:colOff>
      <xdr:row>159</xdr:row>
      <xdr:rowOff>133350</xdr:rowOff>
    </xdr:from>
    <xdr:to>
      <xdr:col>4</xdr:col>
      <xdr:colOff>1709305</xdr:colOff>
      <xdr:row>163</xdr:row>
      <xdr:rowOff>39832</xdr:rowOff>
    </xdr:to>
    <xdr:pic>
      <xdr:nvPicPr>
        <xdr:cNvPr id="26" name="Obrázek 25" descr="Obsah obrázku Rovnováha, Akrobacie, koleno, kloub&#10;&#10;Popis byl vytvořen automaticky">
          <a:extLst>
            <a:ext uri="{FF2B5EF4-FFF2-40B4-BE49-F238E27FC236}">
              <a16:creationId xmlns:a16="http://schemas.microsoft.com/office/drawing/2014/main" id="{20BEEA91-1BF6-4543-A8CB-09061034296D}"/>
            </a:ext>
          </a:extLst>
        </xdr:cNvPr>
        <xdr:cNvPicPr>
          <a:picLocks noChangeAspect="1"/>
        </xdr:cNvPicPr>
      </xdr:nvPicPr>
      <xdr:blipFill>
        <a:blip xmlns:r="http://schemas.openxmlformats.org/officeDocument/2006/relationships" r:embed="rId25"/>
        <a:stretch>
          <a:fillRect/>
        </a:stretch>
      </xdr:blipFill>
      <xdr:spPr>
        <a:xfrm>
          <a:off x="11715750" y="61045725"/>
          <a:ext cx="1080655" cy="1620982"/>
        </a:xfrm>
        <a:prstGeom prst="rect">
          <a:avLst/>
        </a:prstGeom>
      </xdr:spPr>
    </xdr:pic>
    <xdr:clientData/>
  </xdr:twoCellAnchor>
  <xdr:twoCellAnchor editAs="oneCell">
    <xdr:from>
      <xdr:col>4</xdr:col>
      <xdr:colOff>647700</xdr:colOff>
      <xdr:row>174</xdr:row>
      <xdr:rowOff>9525</xdr:rowOff>
    </xdr:from>
    <xdr:to>
      <xdr:col>4</xdr:col>
      <xdr:colOff>1703416</xdr:colOff>
      <xdr:row>178</xdr:row>
      <xdr:rowOff>73256</xdr:rowOff>
    </xdr:to>
    <xdr:pic>
      <xdr:nvPicPr>
        <xdr:cNvPr id="27" name="Obrázek 26" descr="Obsah obrázku Rovnováha, osoba, gymnastika, Hula hoop&#10;&#10;Popis byl vytvořen automaticky">
          <a:extLst>
            <a:ext uri="{FF2B5EF4-FFF2-40B4-BE49-F238E27FC236}">
              <a16:creationId xmlns:a16="http://schemas.microsoft.com/office/drawing/2014/main" id="{29368BB3-958B-4E67-B130-69C46C8071E1}"/>
            </a:ext>
          </a:extLst>
        </xdr:cNvPr>
        <xdr:cNvPicPr>
          <a:picLocks noChangeAspect="1"/>
        </xdr:cNvPicPr>
      </xdr:nvPicPr>
      <xdr:blipFill>
        <a:blip xmlns:r="http://schemas.openxmlformats.org/officeDocument/2006/relationships" r:embed="rId26"/>
        <a:stretch>
          <a:fillRect/>
        </a:stretch>
      </xdr:blipFill>
      <xdr:spPr>
        <a:xfrm>
          <a:off x="11734800" y="65074800"/>
          <a:ext cx="1055716" cy="1587731"/>
        </a:xfrm>
        <a:prstGeom prst="rect">
          <a:avLst/>
        </a:prstGeom>
      </xdr:spPr>
    </xdr:pic>
    <xdr:clientData/>
  </xdr:twoCellAnchor>
  <xdr:twoCellAnchor editAs="oneCell">
    <xdr:from>
      <xdr:col>4</xdr:col>
      <xdr:colOff>495300</xdr:colOff>
      <xdr:row>180</xdr:row>
      <xdr:rowOff>57150</xdr:rowOff>
    </xdr:from>
    <xdr:to>
      <xdr:col>4</xdr:col>
      <xdr:colOff>1904307</xdr:colOff>
      <xdr:row>184</xdr:row>
      <xdr:rowOff>183919</xdr:rowOff>
    </xdr:to>
    <xdr:pic>
      <xdr:nvPicPr>
        <xdr:cNvPr id="28" name="Obrázek 27" descr="Obsah obrázku Rovnováha, Akrobacie, koleno, Závěsná akrobacie&#10;&#10;Popis byl vytvořen automaticky">
          <a:extLst>
            <a:ext uri="{FF2B5EF4-FFF2-40B4-BE49-F238E27FC236}">
              <a16:creationId xmlns:a16="http://schemas.microsoft.com/office/drawing/2014/main" id="{B92087D4-C0CF-40DE-A905-8E1801B98746}"/>
            </a:ext>
          </a:extLst>
        </xdr:cNvPr>
        <xdr:cNvPicPr>
          <a:picLocks noChangeAspect="1"/>
        </xdr:cNvPicPr>
      </xdr:nvPicPr>
      <xdr:blipFill>
        <a:blip xmlns:r="http://schemas.openxmlformats.org/officeDocument/2006/relationships" r:embed="rId27"/>
        <a:stretch>
          <a:fillRect/>
        </a:stretch>
      </xdr:blipFill>
      <xdr:spPr>
        <a:xfrm>
          <a:off x="11582400" y="67608450"/>
          <a:ext cx="1409007" cy="2031769"/>
        </a:xfrm>
        <a:prstGeom prst="rect">
          <a:avLst/>
        </a:prstGeom>
      </xdr:spPr>
    </xdr:pic>
    <xdr:clientData/>
  </xdr:twoCellAnchor>
  <xdr:twoCellAnchor editAs="oneCell">
    <xdr:from>
      <xdr:col>4</xdr:col>
      <xdr:colOff>609600</xdr:colOff>
      <xdr:row>185</xdr:row>
      <xdr:rowOff>76200</xdr:rowOff>
    </xdr:from>
    <xdr:to>
      <xdr:col>4</xdr:col>
      <xdr:colOff>1756756</xdr:colOff>
      <xdr:row>189</xdr:row>
      <xdr:rowOff>436072</xdr:rowOff>
    </xdr:to>
    <xdr:pic>
      <xdr:nvPicPr>
        <xdr:cNvPr id="29" name="Obrázek 28" descr="Obsah obrázku Rovnováha, koleno, Fyzická zdatnost, Akrobacie&#10;&#10;Popis byl vytvořen automaticky">
          <a:extLst>
            <a:ext uri="{FF2B5EF4-FFF2-40B4-BE49-F238E27FC236}">
              <a16:creationId xmlns:a16="http://schemas.microsoft.com/office/drawing/2014/main" id="{D147A197-4027-4CEB-8B20-1CA20A085858}"/>
            </a:ext>
          </a:extLst>
        </xdr:cNvPr>
        <xdr:cNvPicPr>
          <a:picLocks noChangeAspect="1"/>
        </xdr:cNvPicPr>
      </xdr:nvPicPr>
      <xdr:blipFill>
        <a:blip xmlns:r="http://schemas.openxmlformats.org/officeDocument/2006/relationships" r:embed="rId28"/>
        <a:stretch>
          <a:fillRect/>
        </a:stretch>
      </xdr:blipFill>
      <xdr:spPr>
        <a:xfrm>
          <a:off x="11696700" y="70189725"/>
          <a:ext cx="1147156" cy="1893397"/>
        </a:xfrm>
        <a:prstGeom prst="rect">
          <a:avLst/>
        </a:prstGeom>
      </xdr:spPr>
    </xdr:pic>
    <xdr:clientData/>
  </xdr:twoCellAnchor>
  <xdr:twoCellAnchor editAs="oneCell">
    <xdr:from>
      <xdr:col>4</xdr:col>
      <xdr:colOff>638175</xdr:colOff>
      <xdr:row>190</xdr:row>
      <xdr:rowOff>66676</xdr:rowOff>
    </xdr:from>
    <xdr:to>
      <xdr:col>4</xdr:col>
      <xdr:colOff>1790527</xdr:colOff>
      <xdr:row>194</xdr:row>
      <xdr:rowOff>654184</xdr:rowOff>
    </xdr:to>
    <xdr:pic>
      <xdr:nvPicPr>
        <xdr:cNvPr id="30" name="Obrázek 29" descr="Obsah obrázku žaludek, růžová, novorozenec&#10;&#10;Popis byl vytvořen automaticky">
          <a:extLst>
            <a:ext uri="{FF2B5EF4-FFF2-40B4-BE49-F238E27FC236}">
              <a16:creationId xmlns:a16="http://schemas.microsoft.com/office/drawing/2014/main" id="{291FF279-DCCC-4DDA-8B1A-A55524308DFA}"/>
            </a:ext>
          </a:extLst>
        </xdr:cNvPr>
        <xdr:cNvPicPr>
          <a:picLocks noChangeAspect="1"/>
        </xdr:cNvPicPr>
      </xdr:nvPicPr>
      <xdr:blipFill>
        <a:blip xmlns:r="http://schemas.openxmlformats.org/officeDocument/2006/relationships" r:embed="rId29"/>
        <a:stretch>
          <a:fillRect/>
        </a:stretch>
      </xdr:blipFill>
      <xdr:spPr>
        <a:xfrm>
          <a:off x="11725275" y="72390001"/>
          <a:ext cx="1152352" cy="1730508"/>
        </a:xfrm>
        <a:prstGeom prst="rect">
          <a:avLst/>
        </a:prstGeom>
      </xdr:spPr>
    </xdr:pic>
    <xdr:clientData/>
  </xdr:twoCellAnchor>
  <xdr:twoCellAnchor editAs="oneCell">
    <xdr:from>
      <xdr:col>4</xdr:col>
      <xdr:colOff>790575</xdr:colOff>
      <xdr:row>195</xdr:row>
      <xdr:rowOff>95250</xdr:rowOff>
    </xdr:from>
    <xdr:to>
      <xdr:col>4</xdr:col>
      <xdr:colOff>1779790</xdr:colOff>
      <xdr:row>199</xdr:row>
      <xdr:rowOff>50915</xdr:rowOff>
    </xdr:to>
    <xdr:pic>
      <xdr:nvPicPr>
        <xdr:cNvPr id="31" name="Obrázek 30" descr="Obsah obrázku Rovnováha, osoba, koleno, Fyzická zdatnost&#10;&#10;Popis byl vytvořen automaticky">
          <a:extLst>
            <a:ext uri="{FF2B5EF4-FFF2-40B4-BE49-F238E27FC236}">
              <a16:creationId xmlns:a16="http://schemas.microsoft.com/office/drawing/2014/main" id="{1D693CF7-CED6-4EF9-97A7-3EB59B239D32}"/>
            </a:ext>
          </a:extLst>
        </xdr:cNvPr>
        <xdr:cNvPicPr>
          <a:picLocks noChangeAspect="1"/>
        </xdr:cNvPicPr>
      </xdr:nvPicPr>
      <xdr:blipFill>
        <a:blip xmlns:r="http://schemas.openxmlformats.org/officeDocument/2006/relationships" r:embed="rId30"/>
        <a:stretch>
          <a:fillRect/>
        </a:stretch>
      </xdr:blipFill>
      <xdr:spPr>
        <a:xfrm>
          <a:off x="11877675" y="74295000"/>
          <a:ext cx="989215" cy="1479665"/>
        </a:xfrm>
        <a:prstGeom prst="rect">
          <a:avLst/>
        </a:prstGeom>
      </xdr:spPr>
    </xdr:pic>
    <xdr:clientData/>
  </xdr:twoCellAnchor>
  <xdr:twoCellAnchor editAs="oneCell">
    <xdr:from>
      <xdr:col>4</xdr:col>
      <xdr:colOff>709980</xdr:colOff>
      <xdr:row>209</xdr:row>
      <xdr:rowOff>66676</xdr:rowOff>
    </xdr:from>
    <xdr:to>
      <xdr:col>4</xdr:col>
      <xdr:colOff>1803861</xdr:colOff>
      <xdr:row>213</xdr:row>
      <xdr:rowOff>371476</xdr:rowOff>
    </xdr:to>
    <xdr:pic>
      <xdr:nvPicPr>
        <xdr:cNvPr id="32" name="Obrázek 31" descr="Obsah obrázku Rovnováha, kloub, Fyzická zdatnost, Akrobacie&#10;&#10;Popis byl vytvořen automaticky">
          <a:extLst>
            <a:ext uri="{FF2B5EF4-FFF2-40B4-BE49-F238E27FC236}">
              <a16:creationId xmlns:a16="http://schemas.microsoft.com/office/drawing/2014/main" id="{B8733323-0371-4EF8-AE21-AD12DF1B2DEC}"/>
            </a:ext>
          </a:extLst>
        </xdr:cNvPr>
        <xdr:cNvPicPr>
          <a:picLocks noChangeAspect="1"/>
        </xdr:cNvPicPr>
      </xdr:nvPicPr>
      <xdr:blipFill>
        <a:blip xmlns:r="http://schemas.openxmlformats.org/officeDocument/2006/relationships" r:embed="rId31"/>
        <a:stretch>
          <a:fillRect/>
        </a:stretch>
      </xdr:blipFill>
      <xdr:spPr>
        <a:xfrm>
          <a:off x="11797080" y="77990701"/>
          <a:ext cx="1093881" cy="1638300"/>
        </a:xfrm>
        <a:prstGeom prst="rect">
          <a:avLst/>
        </a:prstGeom>
      </xdr:spPr>
    </xdr:pic>
    <xdr:clientData/>
  </xdr:twoCellAnchor>
  <xdr:twoCellAnchor editAs="oneCell">
    <xdr:from>
      <xdr:col>4</xdr:col>
      <xdr:colOff>476249</xdr:colOff>
      <xdr:row>215</xdr:row>
      <xdr:rowOff>47625</xdr:rowOff>
    </xdr:from>
    <xdr:to>
      <xdr:col>4</xdr:col>
      <xdr:colOff>1994880</xdr:colOff>
      <xdr:row>219</xdr:row>
      <xdr:rowOff>499015</xdr:rowOff>
    </xdr:to>
    <xdr:pic>
      <xdr:nvPicPr>
        <xdr:cNvPr id="33" name="Obrázek 32" descr="Obsah obrázku Rovnováha, Akrobacie, cirkus&#10;&#10;Popis byl vytvořen automaticky">
          <a:extLst>
            <a:ext uri="{FF2B5EF4-FFF2-40B4-BE49-F238E27FC236}">
              <a16:creationId xmlns:a16="http://schemas.microsoft.com/office/drawing/2014/main" id="{33C200E5-90BC-41ED-B754-86DDD1E03ECE}"/>
            </a:ext>
          </a:extLst>
        </xdr:cNvPr>
        <xdr:cNvPicPr>
          <a:picLocks noChangeAspect="1"/>
        </xdr:cNvPicPr>
      </xdr:nvPicPr>
      <xdr:blipFill>
        <a:blip xmlns:r="http://schemas.openxmlformats.org/officeDocument/2006/relationships" r:embed="rId32"/>
        <a:stretch>
          <a:fillRect/>
        </a:stretch>
      </xdr:blipFill>
      <xdr:spPr>
        <a:xfrm>
          <a:off x="11563349" y="80076675"/>
          <a:ext cx="1518631" cy="1594390"/>
        </a:xfrm>
        <a:prstGeom prst="rect">
          <a:avLst/>
        </a:prstGeom>
      </xdr:spPr>
    </xdr:pic>
    <xdr:clientData/>
  </xdr:twoCellAnchor>
  <xdr:twoCellAnchor editAs="oneCell">
    <xdr:from>
      <xdr:col>4</xdr:col>
      <xdr:colOff>400050</xdr:colOff>
      <xdr:row>222</xdr:row>
      <xdr:rowOff>19050</xdr:rowOff>
    </xdr:from>
    <xdr:to>
      <xdr:col>4</xdr:col>
      <xdr:colOff>2075065</xdr:colOff>
      <xdr:row>225</xdr:row>
      <xdr:rowOff>554528</xdr:rowOff>
    </xdr:to>
    <xdr:pic>
      <xdr:nvPicPr>
        <xdr:cNvPr id="34" name="Obrázek 33" descr="Obsah obrázku Rovnováha, Akrobacie, osoba, Závěsná akrobacie&#10;&#10;Popis byl vytvořen automaticky">
          <a:extLst>
            <a:ext uri="{FF2B5EF4-FFF2-40B4-BE49-F238E27FC236}">
              <a16:creationId xmlns:a16="http://schemas.microsoft.com/office/drawing/2014/main" id="{B0923EF8-8AFA-44F3-8BD8-468DAE5F6790}"/>
            </a:ext>
          </a:extLst>
        </xdr:cNvPr>
        <xdr:cNvPicPr>
          <a:picLocks noChangeAspect="1"/>
        </xdr:cNvPicPr>
      </xdr:nvPicPr>
      <xdr:blipFill>
        <a:blip xmlns:r="http://schemas.openxmlformats.org/officeDocument/2006/relationships" r:embed="rId33"/>
        <a:stretch>
          <a:fillRect/>
        </a:stretch>
      </xdr:blipFill>
      <xdr:spPr>
        <a:xfrm>
          <a:off x="11487150" y="82343625"/>
          <a:ext cx="1675015" cy="1487978"/>
        </a:xfrm>
        <a:prstGeom prst="rect">
          <a:avLst/>
        </a:prstGeom>
      </xdr:spPr>
    </xdr:pic>
    <xdr:clientData/>
  </xdr:twoCellAnchor>
  <xdr:twoCellAnchor editAs="oneCell">
    <xdr:from>
      <xdr:col>4</xdr:col>
      <xdr:colOff>257175</xdr:colOff>
      <xdr:row>228</xdr:row>
      <xdr:rowOff>47625</xdr:rowOff>
    </xdr:from>
    <xdr:to>
      <xdr:col>4</xdr:col>
      <xdr:colOff>2007004</xdr:colOff>
      <xdr:row>231</xdr:row>
      <xdr:rowOff>874049</xdr:rowOff>
    </xdr:to>
    <xdr:pic>
      <xdr:nvPicPr>
        <xdr:cNvPr id="35" name="Obrázek 34" descr="Obsah obrázku Rovnováha, Akrobacie, cirkus, koleno&#10;&#10;Popis byl vytvořen automaticky">
          <a:extLst>
            <a:ext uri="{FF2B5EF4-FFF2-40B4-BE49-F238E27FC236}">
              <a16:creationId xmlns:a16="http://schemas.microsoft.com/office/drawing/2014/main" id="{C4425311-A605-4E06-9F55-391B61786F22}"/>
            </a:ext>
          </a:extLst>
        </xdr:cNvPr>
        <xdr:cNvPicPr>
          <a:picLocks noChangeAspect="1"/>
        </xdr:cNvPicPr>
      </xdr:nvPicPr>
      <xdr:blipFill>
        <a:blip xmlns:r="http://schemas.openxmlformats.org/officeDocument/2006/relationships" r:embed="rId34"/>
        <a:stretch>
          <a:fillRect/>
        </a:stretch>
      </xdr:blipFill>
      <xdr:spPr>
        <a:xfrm>
          <a:off x="11344275" y="84858225"/>
          <a:ext cx="1749829" cy="1778924"/>
        </a:xfrm>
        <a:prstGeom prst="rect">
          <a:avLst/>
        </a:prstGeom>
      </xdr:spPr>
    </xdr:pic>
    <xdr:clientData/>
  </xdr:twoCellAnchor>
  <xdr:twoCellAnchor editAs="oneCell">
    <xdr:from>
      <xdr:col>4</xdr:col>
      <xdr:colOff>571500</xdr:colOff>
      <xdr:row>233</xdr:row>
      <xdr:rowOff>38100</xdr:rowOff>
    </xdr:from>
    <xdr:to>
      <xdr:col>4</xdr:col>
      <xdr:colOff>1768533</xdr:colOff>
      <xdr:row>237</xdr:row>
      <xdr:rowOff>694805</xdr:rowOff>
    </xdr:to>
    <xdr:pic>
      <xdr:nvPicPr>
        <xdr:cNvPr id="36" name="Obrázek 35" descr="Obsah obrázku Rovnováha, Akrobacie, koleno, osoba&#10;&#10;Popis byl vytvořen automaticky">
          <a:extLst>
            <a:ext uri="{FF2B5EF4-FFF2-40B4-BE49-F238E27FC236}">
              <a16:creationId xmlns:a16="http://schemas.microsoft.com/office/drawing/2014/main" id="{09F89DA1-F734-48F9-A78C-9629F51ACC8C}"/>
            </a:ext>
          </a:extLst>
        </xdr:cNvPr>
        <xdr:cNvPicPr>
          <a:picLocks noChangeAspect="1"/>
        </xdr:cNvPicPr>
      </xdr:nvPicPr>
      <xdr:blipFill>
        <a:blip xmlns:r="http://schemas.openxmlformats.org/officeDocument/2006/relationships" r:embed="rId35"/>
        <a:stretch>
          <a:fillRect/>
        </a:stretch>
      </xdr:blipFill>
      <xdr:spPr>
        <a:xfrm>
          <a:off x="11658600" y="87525225"/>
          <a:ext cx="1197033" cy="1990205"/>
        </a:xfrm>
        <a:prstGeom prst="rect">
          <a:avLst/>
        </a:prstGeom>
      </xdr:spPr>
    </xdr:pic>
    <xdr:clientData/>
  </xdr:twoCellAnchor>
  <xdr:twoCellAnchor editAs="oneCell">
    <xdr:from>
      <xdr:col>4</xdr:col>
      <xdr:colOff>304800</xdr:colOff>
      <xdr:row>243</xdr:row>
      <xdr:rowOff>180975</xdr:rowOff>
    </xdr:from>
    <xdr:to>
      <xdr:col>4</xdr:col>
      <xdr:colOff>2353887</xdr:colOff>
      <xdr:row>246</xdr:row>
      <xdr:rowOff>447675</xdr:rowOff>
    </xdr:to>
    <xdr:pic>
      <xdr:nvPicPr>
        <xdr:cNvPr id="37" name="Obrázek 36" descr="Obsah obrázku houpačka, Rovnováha, Akrobacie, cirkus&#10;&#10;Popis byl vytvořen automaticky">
          <a:extLst>
            <a:ext uri="{FF2B5EF4-FFF2-40B4-BE49-F238E27FC236}">
              <a16:creationId xmlns:a16="http://schemas.microsoft.com/office/drawing/2014/main" id="{E43B6B81-0EF7-4078-8042-F83245BC384F}"/>
            </a:ext>
          </a:extLst>
        </xdr:cNvPr>
        <xdr:cNvPicPr>
          <a:picLocks noChangeAspect="1"/>
        </xdr:cNvPicPr>
      </xdr:nvPicPr>
      <xdr:blipFill>
        <a:blip xmlns:r="http://schemas.openxmlformats.org/officeDocument/2006/relationships" r:embed="rId36"/>
        <a:stretch>
          <a:fillRect/>
        </a:stretch>
      </xdr:blipFill>
      <xdr:spPr>
        <a:xfrm>
          <a:off x="11391900" y="90982800"/>
          <a:ext cx="2049087" cy="1600200"/>
        </a:xfrm>
        <a:prstGeom prst="rect">
          <a:avLst/>
        </a:prstGeom>
      </xdr:spPr>
    </xdr:pic>
    <xdr:clientData/>
  </xdr:twoCellAnchor>
  <xdr:twoCellAnchor editAs="oneCell">
    <xdr:from>
      <xdr:col>4</xdr:col>
      <xdr:colOff>390525</xdr:colOff>
      <xdr:row>248</xdr:row>
      <xdr:rowOff>57150</xdr:rowOff>
    </xdr:from>
    <xdr:to>
      <xdr:col>4</xdr:col>
      <xdr:colOff>2102947</xdr:colOff>
      <xdr:row>252</xdr:row>
      <xdr:rowOff>55072</xdr:rowOff>
    </xdr:to>
    <xdr:pic>
      <xdr:nvPicPr>
        <xdr:cNvPr id="38" name="Obrázek 37" descr="Obsah obrázku Rovnováha, sport, Akrobacie, Fyzická zdatnost&#10;&#10;Popis byl vytvořen automaticky">
          <a:extLst>
            <a:ext uri="{FF2B5EF4-FFF2-40B4-BE49-F238E27FC236}">
              <a16:creationId xmlns:a16="http://schemas.microsoft.com/office/drawing/2014/main" id="{52174969-EF8A-4B0A-8313-7DD79D0401C9}"/>
            </a:ext>
          </a:extLst>
        </xdr:cNvPr>
        <xdr:cNvPicPr>
          <a:picLocks noChangeAspect="1"/>
        </xdr:cNvPicPr>
      </xdr:nvPicPr>
      <xdr:blipFill>
        <a:blip xmlns:r="http://schemas.openxmlformats.org/officeDocument/2006/relationships" r:embed="rId37"/>
        <a:stretch>
          <a:fillRect/>
        </a:stretch>
      </xdr:blipFill>
      <xdr:spPr>
        <a:xfrm>
          <a:off x="11477625" y="93345000"/>
          <a:ext cx="1712422" cy="1712422"/>
        </a:xfrm>
        <a:prstGeom prst="rect">
          <a:avLst/>
        </a:prstGeom>
      </xdr:spPr>
    </xdr:pic>
    <xdr:clientData/>
  </xdr:twoCellAnchor>
  <xdr:twoCellAnchor editAs="oneCell">
    <xdr:from>
      <xdr:col>4</xdr:col>
      <xdr:colOff>390525</xdr:colOff>
      <xdr:row>253</xdr:row>
      <xdr:rowOff>57150</xdr:rowOff>
    </xdr:from>
    <xdr:to>
      <xdr:col>4</xdr:col>
      <xdr:colOff>2098790</xdr:colOff>
      <xdr:row>257</xdr:row>
      <xdr:rowOff>320386</xdr:rowOff>
    </xdr:to>
    <xdr:pic>
      <xdr:nvPicPr>
        <xdr:cNvPr id="39" name="Obrázek 38" descr="Obsah obrázku Rovnováha, Akrobacie, koleno, Tanec&#10;&#10;Popis byl vytvořen automaticky">
          <a:extLst>
            <a:ext uri="{FF2B5EF4-FFF2-40B4-BE49-F238E27FC236}">
              <a16:creationId xmlns:a16="http://schemas.microsoft.com/office/drawing/2014/main" id="{29607781-EA5E-4CCB-A0D4-5C06212DDFE2}"/>
            </a:ext>
          </a:extLst>
        </xdr:cNvPr>
        <xdr:cNvPicPr>
          <a:picLocks noChangeAspect="1"/>
        </xdr:cNvPicPr>
      </xdr:nvPicPr>
      <xdr:blipFill>
        <a:blip xmlns:r="http://schemas.openxmlformats.org/officeDocument/2006/relationships" r:embed="rId38"/>
        <a:stretch>
          <a:fillRect/>
        </a:stretch>
      </xdr:blipFill>
      <xdr:spPr>
        <a:xfrm>
          <a:off x="11477625" y="95592900"/>
          <a:ext cx="1708265" cy="1787236"/>
        </a:xfrm>
        <a:prstGeom prst="rect">
          <a:avLst/>
        </a:prstGeom>
      </xdr:spPr>
    </xdr:pic>
    <xdr:clientData/>
  </xdr:twoCellAnchor>
  <xdr:twoCellAnchor editAs="oneCell">
    <xdr:from>
      <xdr:col>4</xdr:col>
      <xdr:colOff>276225</xdr:colOff>
      <xdr:row>258</xdr:row>
      <xdr:rowOff>57150</xdr:rowOff>
    </xdr:from>
    <xdr:to>
      <xdr:col>4</xdr:col>
      <xdr:colOff>2088400</xdr:colOff>
      <xdr:row>261</xdr:row>
      <xdr:rowOff>535825</xdr:rowOff>
    </xdr:to>
    <xdr:pic>
      <xdr:nvPicPr>
        <xdr:cNvPr id="40" name="Obrázek 39" descr="Obsah obrázku Rovnováha, Akrobacie, houpačka, koleno&#10;&#10;Popis byl vytvořen automaticky">
          <a:extLst>
            <a:ext uri="{FF2B5EF4-FFF2-40B4-BE49-F238E27FC236}">
              <a16:creationId xmlns:a16="http://schemas.microsoft.com/office/drawing/2014/main" id="{1B8B9B19-4F20-422C-9F51-05FC5ADDA5C3}"/>
            </a:ext>
          </a:extLst>
        </xdr:cNvPr>
        <xdr:cNvPicPr>
          <a:picLocks noChangeAspect="1"/>
        </xdr:cNvPicPr>
      </xdr:nvPicPr>
      <xdr:blipFill>
        <a:blip xmlns:r="http://schemas.openxmlformats.org/officeDocument/2006/relationships" r:embed="rId39"/>
        <a:stretch>
          <a:fillRect/>
        </a:stretch>
      </xdr:blipFill>
      <xdr:spPr>
        <a:xfrm>
          <a:off x="11363325" y="97450275"/>
          <a:ext cx="1812175" cy="1812175"/>
        </a:xfrm>
        <a:prstGeom prst="rect">
          <a:avLst/>
        </a:prstGeom>
      </xdr:spPr>
    </xdr:pic>
    <xdr:clientData/>
  </xdr:twoCellAnchor>
  <xdr:twoCellAnchor editAs="oneCell">
    <xdr:from>
      <xdr:col>4</xdr:col>
      <xdr:colOff>352425</xdr:colOff>
      <xdr:row>263</xdr:row>
      <xdr:rowOff>47625</xdr:rowOff>
    </xdr:from>
    <xdr:to>
      <xdr:col>4</xdr:col>
      <xdr:colOff>2289290</xdr:colOff>
      <xdr:row>267</xdr:row>
      <xdr:rowOff>841490</xdr:rowOff>
    </xdr:to>
    <xdr:pic>
      <xdr:nvPicPr>
        <xdr:cNvPr id="41" name="Obrázek 40" descr="Obsah obrázku Rovnováha, Fyzická zdatnost, koleno, Akrobacie&#10;&#10;Popis byl vytvořen automaticky">
          <a:extLst>
            <a:ext uri="{FF2B5EF4-FFF2-40B4-BE49-F238E27FC236}">
              <a16:creationId xmlns:a16="http://schemas.microsoft.com/office/drawing/2014/main" id="{EC843D5D-7FAF-43CA-BC02-97CCAA893650}"/>
            </a:ext>
          </a:extLst>
        </xdr:cNvPr>
        <xdr:cNvPicPr>
          <a:picLocks noChangeAspect="1"/>
        </xdr:cNvPicPr>
      </xdr:nvPicPr>
      <xdr:blipFill>
        <a:blip xmlns:r="http://schemas.openxmlformats.org/officeDocument/2006/relationships" r:embed="rId40"/>
        <a:stretch>
          <a:fillRect/>
        </a:stretch>
      </xdr:blipFill>
      <xdr:spPr>
        <a:xfrm>
          <a:off x="11439525" y="99793425"/>
          <a:ext cx="1936865" cy="1936865"/>
        </a:xfrm>
        <a:prstGeom prst="rect">
          <a:avLst/>
        </a:prstGeom>
      </xdr:spPr>
    </xdr:pic>
    <xdr:clientData/>
  </xdr:twoCellAnchor>
  <xdr:twoCellAnchor editAs="oneCell">
    <xdr:from>
      <xdr:col>4</xdr:col>
      <xdr:colOff>507507</xdr:colOff>
      <xdr:row>276</xdr:row>
      <xdr:rowOff>95250</xdr:rowOff>
    </xdr:from>
    <xdr:to>
      <xdr:col>4</xdr:col>
      <xdr:colOff>1896168</xdr:colOff>
      <xdr:row>281</xdr:row>
      <xdr:rowOff>314325</xdr:rowOff>
    </xdr:to>
    <xdr:pic>
      <xdr:nvPicPr>
        <xdr:cNvPr id="42" name="Obrázek 41" descr="Obsah obrázku Rovnováha, Akrobacie, Fyzická zdatnost, koleno&#10;&#10;Popis byl vytvořen automaticky">
          <a:extLst>
            <a:ext uri="{FF2B5EF4-FFF2-40B4-BE49-F238E27FC236}">
              <a16:creationId xmlns:a16="http://schemas.microsoft.com/office/drawing/2014/main" id="{78D832D9-C820-4663-981B-84F7CE5D7DF7}"/>
            </a:ext>
          </a:extLst>
        </xdr:cNvPr>
        <xdr:cNvPicPr>
          <a:picLocks noChangeAspect="1"/>
        </xdr:cNvPicPr>
      </xdr:nvPicPr>
      <xdr:blipFill>
        <a:blip xmlns:r="http://schemas.openxmlformats.org/officeDocument/2006/relationships" r:embed="rId41"/>
        <a:stretch>
          <a:fillRect/>
        </a:stretch>
      </xdr:blipFill>
      <xdr:spPr>
        <a:xfrm>
          <a:off x="11594607" y="103431975"/>
          <a:ext cx="1388661" cy="1743075"/>
        </a:xfrm>
        <a:prstGeom prst="rect">
          <a:avLst/>
        </a:prstGeom>
      </xdr:spPr>
    </xdr:pic>
    <xdr:clientData/>
  </xdr:twoCellAnchor>
  <xdr:twoCellAnchor editAs="oneCell">
    <xdr:from>
      <xdr:col>4</xdr:col>
      <xdr:colOff>419100</xdr:colOff>
      <xdr:row>282</xdr:row>
      <xdr:rowOff>57150</xdr:rowOff>
    </xdr:from>
    <xdr:to>
      <xdr:col>4</xdr:col>
      <xdr:colOff>2027613</xdr:colOff>
      <xdr:row>286</xdr:row>
      <xdr:rowOff>476943</xdr:rowOff>
    </xdr:to>
    <xdr:pic>
      <xdr:nvPicPr>
        <xdr:cNvPr id="43" name="Obrázek 42" descr="Obsah obrázku Rovnováha, Akrobacie, Závěsná akrobacie, Fyzická zdatnost&#10;&#10;Popis byl vytvořen automaticky">
          <a:extLst>
            <a:ext uri="{FF2B5EF4-FFF2-40B4-BE49-F238E27FC236}">
              <a16:creationId xmlns:a16="http://schemas.microsoft.com/office/drawing/2014/main" id="{A34CBDCC-5DE9-4AFB-B762-8737E1E44980}"/>
            </a:ext>
          </a:extLst>
        </xdr:cNvPr>
        <xdr:cNvPicPr>
          <a:picLocks noChangeAspect="1"/>
        </xdr:cNvPicPr>
      </xdr:nvPicPr>
      <xdr:blipFill>
        <a:blip xmlns:r="http://schemas.openxmlformats.org/officeDocument/2006/relationships" r:embed="rId42"/>
        <a:stretch>
          <a:fillRect/>
        </a:stretch>
      </xdr:blipFill>
      <xdr:spPr>
        <a:xfrm>
          <a:off x="11506200" y="105308400"/>
          <a:ext cx="1608513" cy="1562793"/>
        </a:xfrm>
        <a:prstGeom prst="rect">
          <a:avLst/>
        </a:prstGeom>
      </xdr:spPr>
    </xdr:pic>
    <xdr:clientData/>
  </xdr:twoCellAnchor>
  <xdr:twoCellAnchor editAs="oneCell">
    <xdr:from>
      <xdr:col>4</xdr:col>
      <xdr:colOff>685799</xdr:colOff>
      <xdr:row>287</xdr:row>
      <xdr:rowOff>38101</xdr:rowOff>
    </xdr:from>
    <xdr:to>
      <xdr:col>4</xdr:col>
      <xdr:colOff>1776152</xdr:colOff>
      <xdr:row>291</xdr:row>
      <xdr:rowOff>151453</xdr:rowOff>
    </xdr:to>
    <xdr:pic>
      <xdr:nvPicPr>
        <xdr:cNvPr id="44" name="Obrázek 43" descr="Obsah obrázku Rovnováha, Akrobacie, Fyzická zdatnost, cirkus&#10;&#10;Popis byl vytvořen automaticky">
          <a:extLst>
            <a:ext uri="{FF2B5EF4-FFF2-40B4-BE49-F238E27FC236}">
              <a16:creationId xmlns:a16="http://schemas.microsoft.com/office/drawing/2014/main" id="{C225002B-5AE7-406E-8A98-514AB3713732}"/>
            </a:ext>
          </a:extLst>
        </xdr:cNvPr>
        <xdr:cNvPicPr>
          <a:picLocks noChangeAspect="1"/>
        </xdr:cNvPicPr>
      </xdr:nvPicPr>
      <xdr:blipFill>
        <a:blip xmlns:r="http://schemas.openxmlformats.org/officeDocument/2006/relationships" r:embed="rId43"/>
        <a:stretch>
          <a:fillRect/>
        </a:stretch>
      </xdr:blipFill>
      <xdr:spPr>
        <a:xfrm>
          <a:off x="11772899" y="106946701"/>
          <a:ext cx="1090353" cy="1637352"/>
        </a:xfrm>
        <a:prstGeom prst="rect">
          <a:avLst/>
        </a:prstGeom>
      </xdr:spPr>
    </xdr:pic>
    <xdr:clientData/>
  </xdr:twoCellAnchor>
  <xdr:twoCellAnchor editAs="oneCell">
    <xdr:from>
      <xdr:col>4</xdr:col>
      <xdr:colOff>438150</xdr:colOff>
      <xdr:row>292</xdr:row>
      <xdr:rowOff>66675</xdr:rowOff>
    </xdr:from>
    <xdr:to>
      <xdr:col>4</xdr:col>
      <xdr:colOff>1892877</xdr:colOff>
      <xdr:row>295</xdr:row>
      <xdr:rowOff>713855</xdr:rowOff>
    </xdr:to>
    <xdr:pic>
      <xdr:nvPicPr>
        <xdr:cNvPr id="45" name="Obrázek 44" descr="Obsah obrázku Rovnováha, Akrobacie, cirkus, Závěsná akrobacie&#10;&#10;Popis byl vytvořen automaticky">
          <a:extLst>
            <a:ext uri="{FF2B5EF4-FFF2-40B4-BE49-F238E27FC236}">
              <a16:creationId xmlns:a16="http://schemas.microsoft.com/office/drawing/2014/main" id="{E46583F8-D5FF-4083-BE89-4F68495E7599}"/>
            </a:ext>
          </a:extLst>
        </xdr:cNvPr>
        <xdr:cNvPicPr>
          <a:picLocks noChangeAspect="1"/>
        </xdr:cNvPicPr>
      </xdr:nvPicPr>
      <xdr:blipFill>
        <a:blip xmlns:r="http://schemas.openxmlformats.org/officeDocument/2006/relationships" r:embed="rId44"/>
        <a:stretch>
          <a:fillRect/>
        </a:stretch>
      </xdr:blipFill>
      <xdr:spPr>
        <a:xfrm>
          <a:off x="11525250" y="109080300"/>
          <a:ext cx="1454727" cy="1799705"/>
        </a:xfrm>
        <a:prstGeom prst="rect">
          <a:avLst/>
        </a:prstGeom>
      </xdr:spPr>
    </xdr:pic>
    <xdr:clientData/>
  </xdr:twoCellAnchor>
  <xdr:twoCellAnchor editAs="oneCell">
    <xdr:from>
      <xdr:col>4</xdr:col>
      <xdr:colOff>638175</xdr:colOff>
      <xdr:row>297</xdr:row>
      <xdr:rowOff>95250</xdr:rowOff>
    </xdr:from>
    <xdr:to>
      <xdr:col>4</xdr:col>
      <xdr:colOff>1739611</xdr:colOff>
      <xdr:row>300</xdr:row>
      <xdr:rowOff>394508</xdr:rowOff>
    </xdr:to>
    <xdr:pic>
      <xdr:nvPicPr>
        <xdr:cNvPr id="46" name="Obrázek 45" descr="Obsah obrázku Rovnováha, Akrobacie, koleno, Fyzická zdatnost&#10;&#10;Popis byl vytvořen automaticky">
          <a:extLst>
            <a:ext uri="{FF2B5EF4-FFF2-40B4-BE49-F238E27FC236}">
              <a16:creationId xmlns:a16="http://schemas.microsoft.com/office/drawing/2014/main" id="{267F2390-EE55-40C0-9521-AF481CDAABF5}"/>
            </a:ext>
          </a:extLst>
        </xdr:cNvPr>
        <xdr:cNvPicPr>
          <a:picLocks noChangeAspect="1"/>
        </xdr:cNvPicPr>
      </xdr:nvPicPr>
      <xdr:blipFill>
        <a:blip xmlns:r="http://schemas.openxmlformats.org/officeDocument/2006/relationships" r:embed="rId45"/>
        <a:stretch>
          <a:fillRect/>
        </a:stretch>
      </xdr:blipFill>
      <xdr:spPr>
        <a:xfrm>
          <a:off x="11725275" y="111413925"/>
          <a:ext cx="1101436" cy="144225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352425</xdr:colOff>
      <xdr:row>3</xdr:row>
      <xdr:rowOff>161925</xdr:rowOff>
    </xdr:from>
    <xdr:to>
      <xdr:col>4</xdr:col>
      <xdr:colOff>3152775</xdr:colOff>
      <xdr:row>7</xdr:row>
      <xdr:rowOff>665094</xdr:rowOff>
    </xdr:to>
    <xdr:pic>
      <xdr:nvPicPr>
        <xdr:cNvPr id="2" name="Obrázek 1" descr="Obsah obrázku Rovnováha, Akrobacie, Fyzická zdatnost, Tanec&#10;&#10;Popis byl vytvořen automaticky">
          <a:extLst>
            <a:ext uri="{FF2B5EF4-FFF2-40B4-BE49-F238E27FC236}">
              <a16:creationId xmlns:a16="http://schemas.microsoft.com/office/drawing/2014/main" id="{F9E6A9F5-B81D-4884-9252-2085F10D340A}"/>
            </a:ext>
          </a:extLst>
        </xdr:cNvPr>
        <xdr:cNvPicPr>
          <a:picLocks noChangeAspect="1"/>
        </xdr:cNvPicPr>
      </xdr:nvPicPr>
      <xdr:blipFill>
        <a:blip xmlns:r="http://schemas.openxmlformats.org/officeDocument/2006/relationships" r:embed="rId1"/>
        <a:stretch>
          <a:fillRect/>
        </a:stretch>
      </xdr:blipFill>
      <xdr:spPr>
        <a:xfrm>
          <a:off x="14258925" y="828675"/>
          <a:ext cx="2800350" cy="2217669"/>
        </a:xfrm>
        <a:prstGeom prst="rect">
          <a:avLst/>
        </a:prstGeom>
      </xdr:spPr>
    </xdr:pic>
    <xdr:clientData/>
  </xdr:twoCellAnchor>
  <xdr:twoCellAnchor editAs="oneCell">
    <xdr:from>
      <xdr:col>4</xdr:col>
      <xdr:colOff>276225</xdr:colOff>
      <xdr:row>9</xdr:row>
      <xdr:rowOff>152400</xdr:rowOff>
    </xdr:from>
    <xdr:to>
      <xdr:col>4</xdr:col>
      <xdr:colOff>3305175</xdr:colOff>
      <xdr:row>11</xdr:row>
      <xdr:rowOff>723499</xdr:rowOff>
    </xdr:to>
    <xdr:pic>
      <xdr:nvPicPr>
        <xdr:cNvPr id="3" name="Obrázek 2" descr="Obsah obrázku Rovnováha, Akrobacie, Fyzická zdatnost, Tanec&#10;&#10;Popis byl vytvořen automaticky">
          <a:extLst>
            <a:ext uri="{FF2B5EF4-FFF2-40B4-BE49-F238E27FC236}">
              <a16:creationId xmlns:a16="http://schemas.microsoft.com/office/drawing/2014/main" id="{4BCF65A9-0923-4C5C-ACA3-8296032905D2}"/>
            </a:ext>
          </a:extLst>
        </xdr:cNvPr>
        <xdr:cNvPicPr>
          <a:picLocks noChangeAspect="1"/>
        </xdr:cNvPicPr>
      </xdr:nvPicPr>
      <xdr:blipFill>
        <a:blip xmlns:r="http://schemas.openxmlformats.org/officeDocument/2006/relationships" r:embed="rId2"/>
        <a:stretch>
          <a:fillRect/>
        </a:stretch>
      </xdr:blipFill>
      <xdr:spPr>
        <a:xfrm>
          <a:off x="14182725" y="3495675"/>
          <a:ext cx="3028950" cy="1523599"/>
        </a:xfrm>
        <a:prstGeom prst="rect">
          <a:avLst/>
        </a:prstGeom>
      </xdr:spPr>
    </xdr:pic>
    <xdr:clientData/>
  </xdr:twoCellAnchor>
  <xdr:twoCellAnchor editAs="oneCell">
    <xdr:from>
      <xdr:col>4</xdr:col>
      <xdr:colOff>323849</xdr:colOff>
      <xdr:row>13</xdr:row>
      <xdr:rowOff>114299</xdr:rowOff>
    </xdr:from>
    <xdr:to>
      <xdr:col>4</xdr:col>
      <xdr:colOff>3076574</xdr:colOff>
      <xdr:row>17</xdr:row>
      <xdr:rowOff>337178</xdr:rowOff>
    </xdr:to>
    <xdr:pic>
      <xdr:nvPicPr>
        <xdr:cNvPr id="4" name="Obrázek 3" descr="Obsah obrázku Rovnováha, Tanec, Fyzická zdatnost, Akrobacie&#10;&#10;Popis byl vytvořen automaticky">
          <a:extLst>
            <a:ext uri="{FF2B5EF4-FFF2-40B4-BE49-F238E27FC236}">
              <a16:creationId xmlns:a16="http://schemas.microsoft.com/office/drawing/2014/main" id="{03903E2B-A5B2-4268-B228-11D69928F728}"/>
            </a:ext>
          </a:extLst>
        </xdr:cNvPr>
        <xdr:cNvPicPr>
          <a:picLocks noChangeAspect="1"/>
        </xdr:cNvPicPr>
      </xdr:nvPicPr>
      <xdr:blipFill>
        <a:blip xmlns:r="http://schemas.openxmlformats.org/officeDocument/2006/relationships" r:embed="rId3"/>
        <a:stretch>
          <a:fillRect/>
        </a:stretch>
      </xdr:blipFill>
      <xdr:spPr>
        <a:xfrm>
          <a:off x="14230349" y="5562599"/>
          <a:ext cx="2752725" cy="1937379"/>
        </a:xfrm>
        <a:prstGeom prst="rect">
          <a:avLst/>
        </a:prstGeom>
      </xdr:spPr>
    </xdr:pic>
    <xdr:clientData/>
  </xdr:twoCellAnchor>
  <xdr:twoCellAnchor editAs="oneCell">
    <xdr:from>
      <xdr:col>4</xdr:col>
      <xdr:colOff>647699</xdr:colOff>
      <xdr:row>18</xdr:row>
      <xdr:rowOff>104775</xdr:rowOff>
    </xdr:from>
    <xdr:to>
      <xdr:col>4</xdr:col>
      <xdr:colOff>2362200</xdr:colOff>
      <xdr:row>22</xdr:row>
      <xdr:rowOff>331862</xdr:rowOff>
    </xdr:to>
    <xdr:pic>
      <xdr:nvPicPr>
        <xdr:cNvPr id="5" name="Obrázek 4" descr="Obsah obrázku Rovnováha, Fyzická zdatnost, Akrobacie, osoba&#10;&#10;Popis byl vytvořen automaticky">
          <a:extLst>
            <a:ext uri="{FF2B5EF4-FFF2-40B4-BE49-F238E27FC236}">
              <a16:creationId xmlns:a16="http://schemas.microsoft.com/office/drawing/2014/main" id="{D816A36F-63AA-4E1E-9527-5C6E9F99798C}"/>
            </a:ext>
          </a:extLst>
        </xdr:cNvPr>
        <xdr:cNvPicPr>
          <a:picLocks noChangeAspect="1"/>
        </xdr:cNvPicPr>
      </xdr:nvPicPr>
      <xdr:blipFill>
        <a:blip xmlns:r="http://schemas.openxmlformats.org/officeDocument/2006/relationships" r:embed="rId4"/>
        <a:stretch>
          <a:fillRect/>
        </a:stretch>
      </xdr:blipFill>
      <xdr:spPr>
        <a:xfrm>
          <a:off x="14554199" y="7658100"/>
          <a:ext cx="1714501" cy="1941587"/>
        </a:xfrm>
        <a:prstGeom prst="rect">
          <a:avLst/>
        </a:prstGeom>
      </xdr:spPr>
    </xdr:pic>
    <xdr:clientData/>
  </xdr:twoCellAnchor>
  <xdr:twoCellAnchor editAs="oneCell">
    <xdr:from>
      <xdr:col>4</xdr:col>
      <xdr:colOff>742949</xdr:colOff>
      <xdr:row>23</xdr:row>
      <xdr:rowOff>180975</xdr:rowOff>
    </xdr:from>
    <xdr:to>
      <xdr:col>4</xdr:col>
      <xdr:colOff>2530114</xdr:colOff>
      <xdr:row>27</xdr:row>
      <xdr:rowOff>361950</xdr:rowOff>
    </xdr:to>
    <xdr:pic>
      <xdr:nvPicPr>
        <xdr:cNvPr id="6" name="Obrázek 5" descr="Obsah obrázku sport, gymnastika, Akrobacie, Rovnováha&#10;&#10;Popis byl vytvořen automaticky">
          <a:extLst>
            <a:ext uri="{FF2B5EF4-FFF2-40B4-BE49-F238E27FC236}">
              <a16:creationId xmlns:a16="http://schemas.microsoft.com/office/drawing/2014/main" id="{B0C718D1-17DC-46EA-A458-C53D69B2971C}"/>
            </a:ext>
          </a:extLst>
        </xdr:cNvPr>
        <xdr:cNvPicPr>
          <a:picLocks noChangeAspect="1"/>
        </xdr:cNvPicPr>
      </xdr:nvPicPr>
      <xdr:blipFill>
        <a:blip xmlns:r="http://schemas.openxmlformats.org/officeDocument/2006/relationships" r:embed="rId5"/>
        <a:stretch>
          <a:fillRect/>
        </a:stretch>
      </xdr:blipFill>
      <xdr:spPr>
        <a:xfrm>
          <a:off x="14649449" y="9839325"/>
          <a:ext cx="1787165" cy="2476500"/>
        </a:xfrm>
        <a:prstGeom prst="rect">
          <a:avLst/>
        </a:prstGeom>
      </xdr:spPr>
    </xdr:pic>
    <xdr:clientData/>
  </xdr:twoCellAnchor>
  <xdr:twoCellAnchor editAs="oneCell">
    <xdr:from>
      <xdr:col>4</xdr:col>
      <xdr:colOff>990599</xdr:colOff>
      <xdr:row>32</xdr:row>
      <xdr:rowOff>85725</xdr:rowOff>
    </xdr:from>
    <xdr:to>
      <xdr:col>4</xdr:col>
      <xdr:colOff>1971674</xdr:colOff>
      <xdr:row>36</xdr:row>
      <xdr:rowOff>334270</xdr:rowOff>
    </xdr:to>
    <xdr:pic>
      <xdr:nvPicPr>
        <xdr:cNvPr id="7" name="Obrázek 6" descr="Obsah obrázku sport, Tanec, Rovnováha, Akrobacie&#10;&#10;Popis byl vytvořen automaticky">
          <a:extLst>
            <a:ext uri="{FF2B5EF4-FFF2-40B4-BE49-F238E27FC236}">
              <a16:creationId xmlns:a16="http://schemas.microsoft.com/office/drawing/2014/main" id="{C92652EB-7CD1-4FAF-BF2B-C91641DDCB69}"/>
            </a:ext>
          </a:extLst>
        </xdr:cNvPr>
        <xdr:cNvPicPr>
          <a:picLocks noChangeAspect="1"/>
        </xdr:cNvPicPr>
      </xdr:nvPicPr>
      <xdr:blipFill>
        <a:blip xmlns:r="http://schemas.openxmlformats.org/officeDocument/2006/relationships" r:embed="rId6"/>
        <a:stretch>
          <a:fillRect/>
        </a:stretch>
      </xdr:blipFill>
      <xdr:spPr>
        <a:xfrm>
          <a:off x="14897099" y="13401675"/>
          <a:ext cx="981075" cy="2344045"/>
        </a:xfrm>
        <a:prstGeom prst="rect">
          <a:avLst/>
        </a:prstGeom>
      </xdr:spPr>
    </xdr:pic>
    <xdr:clientData/>
  </xdr:twoCellAnchor>
  <xdr:twoCellAnchor editAs="oneCell">
    <xdr:from>
      <xdr:col>4</xdr:col>
      <xdr:colOff>1066800</xdr:colOff>
      <xdr:row>37</xdr:row>
      <xdr:rowOff>114300</xdr:rowOff>
    </xdr:from>
    <xdr:to>
      <xdr:col>4</xdr:col>
      <xdr:colOff>2209800</xdr:colOff>
      <xdr:row>41</xdr:row>
      <xdr:rowOff>431800</xdr:rowOff>
    </xdr:to>
    <xdr:pic>
      <xdr:nvPicPr>
        <xdr:cNvPr id="8" name="Obrázek 7" descr="Obsah obrázku Tanec, Rovnováha, kloub, Fyzická zdatnost&#10;&#10;Popis byl vytvořen automaticky">
          <a:extLst>
            <a:ext uri="{FF2B5EF4-FFF2-40B4-BE49-F238E27FC236}">
              <a16:creationId xmlns:a16="http://schemas.microsoft.com/office/drawing/2014/main" id="{2D02FB3E-3933-465B-A62C-DBDAE51C985B}"/>
            </a:ext>
          </a:extLst>
        </xdr:cNvPr>
        <xdr:cNvPicPr>
          <a:picLocks noChangeAspect="1"/>
        </xdr:cNvPicPr>
      </xdr:nvPicPr>
      <xdr:blipFill>
        <a:blip xmlns:r="http://schemas.openxmlformats.org/officeDocument/2006/relationships" r:embed="rId7"/>
        <a:stretch>
          <a:fillRect/>
        </a:stretch>
      </xdr:blipFill>
      <xdr:spPr>
        <a:xfrm>
          <a:off x="14973300" y="15916275"/>
          <a:ext cx="1143000" cy="2032000"/>
        </a:xfrm>
        <a:prstGeom prst="rect">
          <a:avLst/>
        </a:prstGeom>
      </xdr:spPr>
    </xdr:pic>
    <xdr:clientData/>
  </xdr:twoCellAnchor>
  <xdr:twoCellAnchor editAs="oneCell">
    <xdr:from>
      <xdr:col>4</xdr:col>
      <xdr:colOff>552450</xdr:colOff>
      <xdr:row>42</xdr:row>
      <xdr:rowOff>38100</xdr:rowOff>
    </xdr:from>
    <xdr:to>
      <xdr:col>4</xdr:col>
      <xdr:colOff>2441487</xdr:colOff>
      <xdr:row>46</xdr:row>
      <xdr:rowOff>647700</xdr:rowOff>
    </xdr:to>
    <xdr:pic>
      <xdr:nvPicPr>
        <xdr:cNvPr id="9" name="Obrázek 8" descr="Obsah obrázku Rovnováha, Akrobacie, Závěsná akrobacie, Fyzická zdatnost&#10;&#10;Popis byl vytvořen automaticky">
          <a:extLst>
            <a:ext uri="{FF2B5EF4-FFF2-40B4-BE49-F238E27FC236}">
              <a16:creationId xmlns:a16="http://schemas.microsoft.com/office/drawing/2014/main" id="{03EF6665-3349-44A6-971B-A18697A3E472}"/>
            </a:ext>
          </a:extLst>
        </xdr:cNvPr>
        <xdr:cNvPicPr>
          <a:picLocks noChangeAspect="1"/>
        </xdr:cNvPicPr>
      </xdr:nvPicPr>
      <xdr:blipFill>
        <a:blip xmlns:r="http://schemas.openxmlformats.org/officeDocument/2006/relationships" r:embed="rId8"/>
        <a:stretch>
          <a:fillRect/>
        </a:stretch>
      </xdr:blipFill>
      <xdr:spPr>
        <a:xfrm>
          <a:off x="14458950" y="18135600"/>
          <a:ext cx="1889037" cy="2705100"/>
        </a:xfrm>
        <a:prstGeom prst="rect">
          <a:avLst/>
        </a:prstGeom>
      </xdr:spPr>
    </xdr:pic>
    <xdr:clientData/>
  </xdr:twoCellAnchor>
  <xdr:twoCellAnchor editAs="oneCell">
    <xdr:from>
      <xdr:col>4</xdr:col>
      <xdr:colOff>676275</xdr:colOff>
      <xdr:row>47</xdr:row>
      <xdr:rowOff>57150</xdr:rowOff>
    </xdr:from>
    <xdr:to>
      <xdr:col>4</xdr:col>
      <xdr:colOff>2362200</xdr:colOff>
      <xdr:row>51</xdr:row>
      <xdr:rowOff>416693</xdr:rowOff>
    </xdr:to>
    <xdr:pic>
      <xdr:nvPicPr>
        <xdr:cNvPr id="10" name="Obrázek 9" descr="Obsah obrázku Rovnováha, Tanec, koleno, Akrobacie&#10;&#10;Popis byl vytvořen automaticky">
          <a:extLst>
            <a:ext uri="{FF2B5EF4-FFF2-40B4-BE49-F238E27FC236}">
              <a16:creationId xmlns:a16="http://schemas.microsoft.com/office/drawing/2014/main" id="{19094380-49EA-41C9-87A4-4265108CB592}"/>
            </a:ext>
          </a:extLst>
        </xdr:cNvPr>
        <xdr:cNvPicPr>
          <a:picLocks noChangeAspect="1"/>
        </xdr:cNvPicPr>
      </xdr:nvPicPr>
      <xdr:blipFill>
        <a:blip xmlns:r="http://schemas.openxmlformats.org/officeDocument/2006/relationships" r:embed="rId9"/>
        <a:stretch>
          <a:fillRect/>
        </a:stretch>
      </xdr:blipFill>
      <xdr:spPr>
        <a:xfrm>
          <a:off x="14582775" y="21021675"/>
          <a:ext cx="1685925" cy="1883543"/>
        </a:xfrm>
        <a:prstGeom prst="rect">
          <a:avLst/>
        </a:prstGeom>
      </xdr:spPr>
    </xdr:pic>
    <xdr:clientData/>
  </xdr:twoCellAnchor>
  <xdr:twoCellAnchor editAs="oneCell">
    <xdr:from>
      <xdr:col>4</xdr:col>
      <xdr:colOff>323850</xdr:colOff>
      <xdr:row>52</xdr:row>
      <xdr:rowOff>85725</xdr:rowOff>
    </xdr:from>
    <xdr:to>
      <xdr:col>4</xdr:col>
      <xdr:colOff>2438400</xdr:colOff>
      <xdr:row>56</xdr:row>
      <xdr:rowOff>514715</xdr:rowOff>
    </xdr:to>
    <xdr:pic>
      <xdr:nvPicPr>
        <xdr:cNvPr id="11" name="Obrázek 10" descr="Obsah obrázku Rovnováha, Akrobacie, gymnastika, koleno&#10;&#10;Popis byl vytvořen automaticky">
          <a:extLst>
            <a:ext uri="{FF2B5EF4-FFF2-40B4-BE49-F238E27FC236}">
              <a16:creationId xmlns:a16="http://schemas.microsoft.com/office/drawing/2014/main" id="{8F9BE9FB-9B28-482F-BF2E-5D0167B0292F}"/>
            </a:ext>
          </a:extLst>
        </xdr:cNvPr>
        <xdr:cNvPicPr>
          <a:picLocks noChangeAspect="1"/>
        </xdr:cNvPicPr>
      </xdr:nvPicPr>
      <xdr:blipFill>
        <a:blip xmlns:r="http://schemas.openxmlformats.org/officeDocument/2006/relationships" r:embed="rId10"/>
        <a:stretch>
          <a:fillRect/>
        </a:stretch>
      </xdr:blipFill>
      <xdr:spPr>
        <a:xfrm>
          <a:off x="14230350" y="23155275"/>
          <a:ext cx="2114550" cy="2343515"/>
        </a:xfrm>
        <a:prstGeom prst="rect">
          <a:avLst/>
        </a:prstGeom>
      </xdr:spPr>
    </xdr:pic>
    <xdr:clientData/>
  </xdr:twoCellAnchor>
  <xdr:twoCellAnchor editAs="oneCell">
    <xdr:from>
      <xdr:col>4</xdr:col>
      <xdr:colOff>238125</xdr:colOff>
      <xdr:row>60</xdr:row>
      <xdr:rowOff>152400</xdr:rowOff>
    </xdr:from>
    <xdr:to>
      <xdr:col>4</xdr:col>
      <xdr:colOff>3084194</xdr:colOff>
      <xdr:row>65</xdr:row>
      <xdr:rowOff>228600</xdr:rowOff>
    </xdr:to>
    <xdr:pic>
      <xdr:nvPicPr>
        <xdr:cNvPr id="12" name="Obrázek 11" descr="Obsah obrázku Tanec, Rovnováha, oblečení, Fyzická zdatnost&#10;&#10;Popis byl vytvořen automaticky">
          <a:extLst>
            <a:ext uri="{FF2B5EF4-FFF2-40B4-BE49-F238E27FC236}">
              <a16:creationId xmlns:a16="http://schemas.microsoft.com/office/drawing/2014/main" id="{E9D4134B-9DD9-4BDF-BD51-BB984FFF330F}"/>
            </a:ext>
          </a:extLst>
        </xdr:cNvPr>
        <xdr:cNvPicPr>
          <a:picLocks noChangeAspect="1"/>
        </xdr:cNvPicPr>
      </xdr:nvPicPr>
      <xdr:blipFill>
        <a:blip xmlns:r="http://schemas.openxmlformats.org/officeDocument/2006/relationships" r:embed="rId11"/>
        <a:stretch>
          <a:fillRect/>
        </a:stretch>
      </xdr:blipFill>
      <xdr:spPr>
        <a:xfrm>
          <a:off x="14144625" y="26308050"/>
          <a:ext cx="2846069" cy="1600200"/>
        </a:xfrm>
        <a:prstGeom prst="rect">
          <a:avLst/>
        </a:prstGeom>
      </xdr:spPr>
    </xdr:pic>
    <xdr:clientData/>
  </xdr:twoCellAnchor>
  <xdr:twoCellAnchor editAs="oneCell">
    <xdr:from>
      <xdr:col>4</xdr:col>
      <xdr:colOff>923925</xdr:colOff>
      <xdr:row>66</xdr:row>
      <xdr:rowOff>133349</xdr:rowOff>
    </xdr:from>
    <xdr:to>
      <xdr:col>4</xdr:col>
      <xdr:colOff>2343150</xdr:colOff>
      <xdr:row>71</xdr:row>
      <xdr:rowOff>258250</xdr:rowOff>
    </xdr:to>
    <xdr:pic>
      <xdr:nvPicPr>
        <xdr:cNvPr id="13" name="Obrázek 12" descr="Obsah obrázku houpačka, oblečení, Rovnováha, Tanec&#10;&#10;Popis byl vytvořen automaticky">
          <a:extLst>
            <a:ext uri="{FF2B5EF4-FFF2-40B4-BE49-F238E27FC236}">
              <a16:creationId xmlns:a16="http://schemas.microsoft.com/office/drawing/2014/main" id="{F5F8E9C0-62C7-4941-934B-70986ACA0C2A}"/>
            </a:ext>
          </a:extLst>
        </xdr:cNvPr>
        <xdr:cNvPicPr>
          <a:picLocks noChangeAspect="1"/>
        </xdr:cNvPicPr>
      </xdr:nvPicPr>
      <xdr:blipFill>
        <a:blip xmlns:r="http://schemas.openxmlformats.org/officeDocument/2006/relationships" r:embed="rId12"/>
        <a:stretch>
          <a:fillRect/>
        </a:stretch>
      </xdr:blipFill>
      <xdr:spPr>
        <a:xfrm>
          <a:off x="14830425" y="28203524"/>
          <a:ext cx="1419225" cy="2410901"/>
        </a:xfrm>
        <a:prstGeom prst="rect">
          <a:avLst/>
        </a:prstGeom>
      </xdr:spPr>
    </xdr:pic>
    <xdr:clientData/>
  </xdr:twoCellAnchor>
  <xdr:twoCellAnchor editAs="oneCell">
    <xdr:from>
      <xdr:col>4</xdr:col>
      <xdr:colOff>714374</xdr:colOff>
      <xdr:row>73</xdr:row>
      <xdr:rowOff>57150</xdr:rowOff>
    </xdr:from>
    <xdr:to>
      <xdr:col>4</xdr:col>
      <xdr:colOff>2796685</xdr:colOff>
      <xdr:row>76</xdr:row>
      <xdr:rowOff>276225</xdr:rowOff>
    </xdr:to>
    <xdr:pic>
      <xdr:nvPicPr>
        <xdr:cNvPr id="14" name="Obrázek 13" descr="Obsah obrázku Rovnováha, koleno, Akrobacie, Tanec&#10;&#10;Popis byl vytvořen automaticky">
          <a:extLst>
            <a:ext uri="{FF2B5EF4-FFF2-40B4-BE49-F238E27FC236}">
              <a16:creationId xmlns:a16="http://schemas.microsoft.com/office/drawing/2014/main" id="{038E635D-5FC1-4C70-A0C4-77DEE818CC4C}"/>
            </a:ext>
          </a:extLst>
        </xdr:cNvPr>
        <xdr:cNvPicPr>
          <a:picLocks noChangeAspect="1"/>
        </xdr:cNvPicPr>
      </xdr:nvPicPr>
      <xdr:blipFill>
        <a:blip xmlns:r="http://schemas.openxmlformats.org/officeDocument/2006/relationships" r:embed="rId13"/>
        <a:stretch>
          <a:fillRect/>
        </a:stretch>
      </xdr:blipFill>
      <xdr:spPr>
        <a:xfrm>
          <a:off x="14620874" y="31194375"/>
          <a:ext cx="2082311" cy="1933575"/>
        </a:xfrm>
        <a:prstGeom prst="rect">
          <a:avLst/>
        </a:prstGeom>
      </xdr:spPr>
    </xdr:pic>
    <xdr:clientData/>
  </xdr:twoCellAnchor>
  <xdr:twoCellAnchor editAs="oneCell">
    <xdr:from>
      <xdr:col>4</xdr:col>
      <xdr:colOff>504825</xdr:colOff>
      <xdr:row>78</xdr:row>
      <xdr:rowOff>57150</xdr:rowOff>
    </xdr:from>
    <xdr:to>
      <xdr:col>4</xdr:col>
      <xdr:colOff>2892689</xdr:colOff>
      <xdr:row>82</xdr:row>
      <xdr:rowOff>57150</xdr:rowOff>
    </xdr:to>
    <xdr:pic>
      <xdr:nvPicPr>
        <xdr:cNvPr id="15" name="Obrázek 14" descr="Obsah obrázku Rovnováha, Akrobacie, Fyzická zdatnost, koleno&#10;&#10;Popis byl vytvořen automaticky">
          <a:extLst>
            <a:ext uri="{FF2B5EF4-FFF2-40B4-BE49-F238E27FC236}">
              <a16:creationId xmlns:a16="http://schemas.microsoft.com/office/drawing/2014/main" id="{317E5DF6-92F7-407D-92CA-7263987CC6A0}"/>
            </a:ext>
          </a:extLst>
        </xdr:cNvPr>
        <xdr:cNvPicPr>
          <a:picLocks noChangeAspect="1"/>
        </xdr:cNvPicPr>
      </xdr:nvPicPr>
      <xdr:blipFill>
        <a:blip xmlns:r="http://schemas.openxmlformats.org/officeDocument/2006/relationships" r:embed="rId14"/>
        <a:stretch>
          <a:fillRect/>
        </a:stretch>
      </xdr:blipFill>
      <xdr:spPr>
        <a:xfrm>
          <a:off x="14411325" y="33680400"/>
          <a:ext cx="2387864" cy="1905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295275</xdr:colOff>
      <xdr:row>39</xdr:row>
      <xdr:rowOff>142875</xdr:rowOff>
    </xdr:from>
    <xdr:to>
      <xdr:col>4</xdr:col>
      <xdr:colOff>1667066</xdr:colOff>
      <xdr:row>44</xdr:row>
      <xdr:rowOff>371693</xdr:rowOff>
    </xdr:to>
    <xdr:pic>
      <xdr:nvPicPr>
        <xdr:cNvPr id="2" name="Obrázek 1">
          <a:extLst>
            <a:ext uri="{FF2B5EF4-FFF2-40B4-BE49-F238E27FC236}">
              <a16:creationId xmlns:a16="http://schemas.microsoft.com/office/drawing/2014/main" id="{CE384F91-7850-4F6E-A094-7A98EF98D911}"/>
            </a:ext>
          </a:extLst>
        </xdr:cNvPr>
        <xdr:cNvPicPr>
          <a:picLocks noChangeAspect="1"/>
        </xdr:cNvPicPr>
      </xdr:nvPicPr>
      <xdr:blipFill>
        <a:blip xmlns:r="http://schemas.openxmlformats.org/officeDocument/2006/relationships" r:embed="rId1"/>
        <a:stretch>
          <a:fillRect/>
        </a:stretch>
      </xdr:blipFill>
      <xdr:spPr>
        <a:xfrm>
          <a:off x="14201775" y="10782300"/>
          <a:ext cx="1371791" cy="1562318"/>
        </a:xfrm>
        <a:prstGeom prst="rect">
          <a:avLst/>
        </a:prstGeom>
      </xdr:spPr>
    </xdr:pic>
    <xdr:clientData/>
  </xdr:twoCellAnchor>
  <xdr:twoCellAnchor editAs="oneCell">
    <xdr:from>
      <xdr:col>4</xdr:col>
      <xdr:colOff>104775</xdr:colOff>
      <xdr:row>46</xdr:row>
      <xdr:rowOff>47625</xdr:rowOff>
    </xdr:from>
    <xdr:to>
      <xdr:col>4</xdr:col>
      <xdr:colOff>1775633</xdr:colOff>
      <xdr:row>49</xdr:row>
      <xdr:rowOff>541540</xdr:rowOff>
    </xdr:to>
    <xdr:pic>
      <xdr:nvPicPr>
        <xdr:cNvPr id="3" name="Obrázek 2">
          <a:extLst>
            <a:ext uri="{FF2B5EF4-FFF2-40B4-BE49-F238E27FC236}">
              <a16:creationId xmlns:a16="http://schemas.microsoft.com/office/drawing/2014/main" id="{1D2E807F-9A6F-462E-B335-82A3796778AC}"/>
            </a:ext>
          </a:extLst>
        </xdr:cNvPr>
        <xdr:cNvPicPr>
          <a:picLocks noChangeAspect="1"/>
        </xdr:cNvPicPr>
      </xdr:nvPicPr>
      <xdr:blipFill>
        <a:blip xmlns:r="http://schemas.openxmlformats.org/officeDocument/2006/relationships" r:embed="rId2"/>
        <a:stretch>
          <a:fillRect/>
        </a:stretch>
      </xdr:blipFill>
      <xdr:spPr>
        <a:xfrm>
          <a:off x="14011275" y="12601575"/>
          <a:ext cx="1670858" cy="1446415"/>
        </a:xfrm>
        <a:prstGeom prst="rect">
          <a:avLst/>
        </a:prstGeom>
      </xdr:spPr>
    </xdr:pic>
    <xdr:clientData/>
  </xdr:twoCellAnchor>
  <xdr:twoCellAnchor editAs="oneCell">
    <xdr:from>
      <xdr:col>4</xdr:col>
      <xdr:colOff>200780</xdr:colOff>
      <xdr:row>51</xdr:row>
      <xdr:rowOff>57150</xdr:rowOff>
    </xdr:from>
    <xdr:to>
      <xdr:col>4</xdr:col>
      <xdr:colOff>1800484</xdr:colOff>
      <xdr:row>55</xdr:row>
      <xdr:rowOff>333375</xdr:rowOff>
    </xdr:to>
    <xdr:pic>
      <xdr:nvPicPr>
        <xdr:cNvPr id="4" name="Obrázek 3">
          <a:extLst>
            <a:ext uri="{FF2B5EF4-FFF2-40B4-BE49-F238E27FC236}">
              <a16:creationId xmlns:a16="http://schemas.microsoft.com/office/drawing/2014/main" id="{BBC9B97A-4253-47B7-9834-3A74C515D1E0}"/>
            </a:ext>
          </a:extLst>
        </xdr:cNvPr>
        <xdr:cNvPicPr>
          <a:picLocks noChangeAspect="1"/>
        </xdr:cNvPicPr>
      </xdr:nvPicPr>
      <xdr:blipFill>
        <a:blip xmlns:r="http://schemas.openxmlformats.org/officeDocument/2006/relationships" r:embed="rId3"/>
        <a:stretch>
          <a:fillRect/>
        </a:stretch>
      </xdr:blipFill>
      <xdr:spPr>
        <a:xfrm>
          <a:off x="14107280" y="14335125"/>
          <a:ext cx="1599704" cy="1419225"/>
        </a:xfrm>
        <a:prstGeom prst="rect">
          <a:avLst/>
        </a:prstGeom>
      </xdr:spPr>
    </xdr:pic>
    <xdr:clientData/>
  </xdr:twoCellAnchor>
  <xdr:twoCellAnchor editAs="oneCell">
    <xdr:from>
      <xdr:col>4</xdr:col>
      <xdr:colOff>266700</xdr:colOff>
      <xdr:row>3</xdr:row>
      <xdr:rowOff>142875</xdr:rowOff>
    </xdr:from>
    <xdr:to>
      <xdr:col>4</xdr:col>
      <xdr:colOff>1724228</xdr:colOff>
      <xdr:row>7</xdr:row>
      <xdr:rowOff>266877</xdr:rowOff>
    </xdr:to>
    <xdr:pic>
      <xdr:nvPicPr>
        <xdr:cNvPr id="5" name="Obrázek 4" descr="Obsah obrázku Rovnováha, jóga, Tanec, osoba&#10;&#10;Popis byl vytvořen automaticky">
          <a:extLst>
            <a:ext uri="{FF2B5EF4-FFF2-40B4-BE49-F238E27FC236}">
              <a16:creationId xmlns:a16="http://schemas.microsoft.com/office/drawing/2014/main" id="{5161F19D-156E-42E9-ACB8-46B3015A2A97}"/>
            </a:ext>
          </a:extLst>
        </xdr:cNvPr>
        <xdr:cNvPicPr>
          <a:picLocks noChangeAspect="1"/>
        </xdr:cNvPicPr>
      </xdr:nvPicPr>
      <xdr:blipFill>
        <a:blip xmlns:r="http://schemas.openxmlformats.org/officeDocument/2006/relationships" r:embed="rId4"/>
        <a:stretch>
          <a:fillRect/>
        </a:stretch>
      </xdr:blipFill>
      <xdr:spPr>
        <a:xfrm>
          <a:off x="14173200" y="1000125"/>
          <a:ext cx="1457528" cy="1267002"/>
        </a:xfrm>
        <a:prstGeom prst="rect">
          <a:avLst/>
        </a:prstGeom>
      </xdr:spPr>
    </xdr:pic>
    <xdr:clientData/>
  </xdr:twoCellAnchor>
  <xdr:twoCellAnchor editAs="oneCell">
    <xdr:from>
      <xdr:col>4</xdr:col>
      <xdr:colOff>266700</xdr:colOff>
      <xdr:row>9</xdr:row>
      <xdr:rowOff>38100</xdr:rowOff>
    </xdr:from>
    <xdr:to>
      <xdr:col>4</xdr:col>
      <xdr:colOff>1711556</xdr:colOff>
      <xdr:row>14</xdr:row>
      <xdr:rowOff>158403</xdr:rowOff>
    </xdr:to>
    <xdr:pic>
      <xdr:nvPicPr>
        <xdr:cNvPr id="6" name="Obrázek 5" descr="Obsah obrázku Rovnováha, Akrobacie, cirkus, Tanec&#10;&#10;Popis byl vytvořen automaticky">
          <a:extLst>
            <a:ext uri="{FF2B5EF4-FFF2-40B4-BE49-F238E27FC236}">
              <a16:creationId xmlns:a16="http://schemas.microsoft.com/office/drawing/2014/main" id="{A6ECE5EE-3E35-44C3-AA30-247CD7E33930}"/>
            </a:ext>
          </a:extLst>
        </xdr:cNvPr>
        <xdr:cNvPicPr>
          <a:picLocks noChangeAspect="1"/>
        </xdr:cNvPicPr>
      </xdr:nvPicPr>
      <xdr:blipFill>
        <a:blip xmlns:r="http://schemas.openxmlformats.org/officeDocument/2006/relationships" r:embed="rId5"/>
        <a:stretch>
          <a:fillRect/>
        </a:stretch>
      </xdr:blipFill>
      <xdr:spPr>
        <a:xfrm>
          <a:off x="14173200" y="2619375"/>
          <a:ext cx="1444856" cy="1263303"/>
        </a:xfrm>
        <a:prstGeom prst="rect">
          <a:avLst/>
        </a:prstGeom>
      </xdr:spPr>
    </xdr:pic>
    <xdr:clientData/>
  </xdr:twoCellAnchor>
  <xdr:twoCellAnchor editAs="oneCell">
    <xdr:from>
      <xdr:col>4</xdr:col>
      <xdr:colOff>200025</xdr:colOff>
      <xdr:row>15</xdr:row>
      <xdr:rowOff>123825</xdr:rowOff>
    </xdr:from>
    <xdr:to>
      <xdr:col>4</xdr:col>
      <xdr:colOff>1758661</xdr:colOff>
      <xdr:row>20</xdr:row>
      <xdr:rowOff>153612</xdr:rowOff>
    </xdr:to>
    <xdr:pic>
      <xdr:nvPicPr>
        <xdr:cNvPr id="7" name="Obrázek 6">
          <a:extLst>
            <a:ext uri="{FF2B5EF4-FFF2-40B4-BE49-F238E27FC236}">
              <a16:creationId xmlns:a16="http://schemas.microsoft.com/office/drawing/2014/main" id="{1E33F58D-D920-46BD-BCFF-E2A4A5BE4B0D}"/>
            </a:ext>
          </a:extLst>
        </xdr:cNvPr>
        <xdr:cNvPicPr>
          <a:picLocks noChangeAspect="1"/>
        </xdr:cNvPicPr>
      </xdr:nvPicPr>
      <xdr:blipFill>
        <a:blip xmlns:r="http://schemas.openxmlformats.org/officeDocument/2006/relationships" r:embed="rId6"/>
        <a:stretch>
          <a:fillRect/>
        </a:stretch>
      </xdr:blipFill>
      <xdr:spPr>
        <a:xfrm>
          <a:off x="14106525" y="4048125"/>
          <a:ext cx="1558636" cy="1363287"/>
        </a:xfrm>
        <a:prstGeom prst="rect">
          <a:avLst/>
        </a:prstGeom>
      </xdr:spPr>
    </xdr:pic>
    <xdr:clientData/>
  </xdr:twoCellAnchor>
  <xdr:twoCellAnchor editAs="oneCell">
    <xdr:from>
      <xdr:col>4</xdr:col>
      <xdr:colOff>104775</xdr:colOff>
      <xdr:row>22</xdr:row>
      <xdr:rowOff>9525</xdr:rowOff>
    </xdr:from>
    <xdr:to>
      <xdr:col>4</xdr:col>
      <xdr:colOff>1883699</xdr:colOff>
      <xdr:row>25</xdr:row>
      <xdr:rowOff>810318</xdr:rowOff>
    </xdr:to>
    <xdr:pic>
      <xdr:nvPicPr>
        <xdr:cNvPr id="8" name="Obrázek 7">
          <a:extLst>
            <a:ext uri="{FF2B5EF4-FFF2-40B4-BE49-F238E27FC236}">
              <a16:creationId xmlns:a16="http://schemas.microsoft.com/office/drawing/2014/main" id="{B6ECDB19-B266-43B6-AAF5-64F339CE5BD1}"/>
            </a:ext>
          </a:extLst>
        </xdr:cNvPr>
        <xdr:cNvPicPr>
          <a:picLocks noChangeAspect="1"/>
        </xdr:cNvPicPr>
      </xdr:nvPicPr>
      <xdr:blipFill>
        <a:blip xmlns:r="http://schemas.openxmlformats.org/officeDocument/2006/relationships" r:embed="rId7"/>
        <a:stretch>
          <a:fillRect/>
        </a:stretch>
      </xdr:blipFill>
      <xdr:spPr>
        <a:xfrm>
          <a:off x="14011275" y="5657850"/>
          <a:ext cx="1778924" cy="1562793"/>
        </a:xfrm>
        <a:prstGeom prst="rect">
          <a:avLst/>
        </a:prstGeom>
      </xdr:spPr>
    </xdr:pic>
    <xdr:clientData/>
  </xdr:twoCellAnchor>
  <xdr:twoCellAnchor editAs="oneCell">
    <xdr:from>
      <xdr:col>4</xdr:col>
      <xdr:colOff>281039</xdr:colOff>
      <xdr:row>27</xdr:row>
      <xdr:rowOff>28576</xdr:rowOff>
    </xdr:from>
    <xdr:to>
      <xdr:col>4</xdr:col>
      <xdr:colOff>1731991</xdr:colOff>
      <xdr:row>32</xdr:row>
      <xdr:rowOff>142876</xdr:rowOff>
    </xdr:to>
    <xdr:pic>
      <xdr:nvPicPr>
        <xdr:cNvPr id="9" name="Obrázek 8">
          <a:extLst>
            <a:ext uri="{FF2B5EF4-FFF2-40B4-BE49-F238E27FC236}">
              <a16:creationId xmlns:a16="http://schemas.microsoft.com/office/drawing/2014/main" id="{7C599F57-6821-4D1C-92ED-F52B38D01CE1}"/>
            </a:ext>
          </a:extLst>
        </xdr:cNvPr>
        <xdr:cNvPicPr>
          <a:picLocks noChangeAspect="1"/>
        </xdr:cNvPicPr>
      </xdr:nvPicPr>
      <xdr:blipFill>
        <a:blip xmlns:r="http://schemas.openxmlformats.org/officeDocument/2006/relationships" r:embed="rId8"/>
        <a:stretch>
          <a:fillRect/>
        </a:stretch>
      </xdr:blipFill>
      <xdr:spPr>
        <a:xfrm>
          <a:off x="14187539" y="7591426"/>
          <a:ext cx="1450952" cy="1638300"/>
        </a:xfrm>
        <a:prstGeom prst="rect">
          <a:avLst/>
        </a:prstGeom>
      </xdr:spPr>
    </xdr:pic>
    <xdr:clientData/>
  </xdr:twoCellAnchor>
  <xdr:twoCellAnchor editAs="oneCell">
    <xdr:from>
      <xdr:col>4</xdr:col>
      <xdr:colOff>38100</xdr:colOff>
      <xdr:row>57</xdr:row>
      <xdr:rowOff>9525</xdr:rowOff>
    </xdr:from>
    <xdr:to>
      <xdr:col>4</xdr:col>
      <xdr:colOff>1995747</xdr:colOff>
      <xdr:row>61</xdr:row>
      <xdr:rowOff>380134</xdr:rowOff>
    </xdr:to>
    <xdr:pic>
      <xdr:nvPicPr>
        <xdr:cNvPr id="10" name="Obrázek 9">
          <a:extLst>
            <a:ext uri="{FF2B5EF4-FFF2-40B4-BE49-F238E27FC236}">
              <a16:creationId xmlns:a16="http://schemas.microsoft.com/office/drawing/2014/main" id="{6CF508A0-EC65-4BE0-8186-927DDEDD2E9B}"/>
            </a:ext>
          </a:extLst>
        </xdr:cNvPr>
        <xdr:cNvPicPr>
          <a:picLocks noChangeAspect="1"/>
        </xdr:cNvPicPr>
      </xdr:nvPicPr>
      <xdr:blipFill>
        <a:blip xmlns:r="http://schemas.openxmlformats.org/officeDocument/2006/relationships" r:embed="rId9"/>
        <a:stretch>
          <a:fillRect/>
        </a:stretch>
      </xdr:blipFill>
      <xdr:spPr>
        <a:xfrm>
          <a:off x="13944600" y="16202025"/>
          <a:ext cx="1957647" cy="1704109"/>
        </a:xfrm>
        <a:prstGeom prst="rect">
          <a:avLst/>
        </a:prstGeom>
      </xdr:spPr>
    </xdr:pic>
    <xdr:clientData/>
  </xdr:twoCellAnchor>
  <xdr:twoCellAnchor editAs="oneCell">
    <xdr:from>
      <xdr:col>4</xdr:col>
      <xdr:colOff>95250</xdr:colOff>
      <xdr:row>63</xdr:row>
      <xdr:rowOff>85725</xdr:rowOff>
    </xdr:from>
    <xdr:to>
      <xdr:col>4</xdr:col>
      <xdr:colOff>1899112</xdr:colOff>
      <xdr:row>67</xdr:row>
      <xdr:rowOff>522143</xdr:rowOff>
    </xdr:to>
    <xdr:pic>
      <xdr:nvPicPr>
        <xdr:cNvPr id="11" name="Obrázek 10">
          <a:extLst>
            <a:ext uri="{FF2B5EF4-FFF2-40B4-BE49-F238E27FC236}">
              <a16:creationId xmlns:a16="http://schemas.microsoft.com/office/drawing/2014/main" id="{CDF2CFDE-DEB5-4391-BD28-12F333D83996}"/>
            </a:ext>
          </a:extLst>
        </xdr:cNvPr>
        <xdr:cNvPicPr>
          <a:picLocks noChangeAspect="1"/>
        </xdr:cNvPicPr>
      </xdr:nvPicPr>
      <xdr:blipFill>
        <a:blip xmlns:r="http://schemas.openxmlformats.org/officeDocument/2006/relationships" r:embed="rId10"/>
        <a:stretch>
          <a:fillRect/>
        </a:stretch>
      </xdr:blipFill>
      <xdr:spPr>
        <a:xfrm>
          <a:off x="14001750" y="18192750"/>
          <a:ext cx="1803862" cy="1579418"/>
        </a:xfrm>
        <a:prstGeom prst="rect">
          <a:avLst/>
        </a:prstGeom>
      </xdr:spPr>
    </xdr:pic>
    <xdr:clientData/>
  </xdr:twoCellAnchor>
  <xdr:twoCellAnchor editAs="oneCell">
    <xdr:from>
      <xdr:col>4</xdr:col>
      <xdr:colOff>180975</xdr:colOff>
      <xdr:row>76</xdr:row>
      <xdr:rowOff>47625</xdr:rowOff>
    </xdr:from>
    <xdr:to>
      <xdr:col>4</xdr:col>
      <xdr:colOff>1743768</xdr:colOff>
      <xdr:row>81</xdr:row>
      <xdr:rowOff>73256</xdr:rowOff>
    </xdr:to>
    <xdr:pic>
      <xdr:nvPicPr>
        <xdr:cNvPr id="12" name="Obrázek 11">
          <a:extLst>
            <a:ext uri="{FF2B5EF4-FFF2-40B4-BE49-F238E27FC236}">
              <a16:creationId xmlns:a16="http://schemas.microsoft.com/office/drawing/2014/main" id="{35D77DB6-E8EA-42B1-B0BF-6BC026CBA7C5}"/>
            </a:ext>
          </a:extLst>
        </xdr:cNvPr>
        <xdr:cNvPicPr>
          <a:picLocks noChangeAspect="1"/>
        </xdr:cNvPicPr>
      </xdr:nvPicPr>
      <xdr:blipFill>
        <a:blip xmlns:r="http://schemas.openxmlformats.org/officeDocument/2006/relationships" r:embed="rId11"/>
        <a:stretch>
          <a:fillRect/>
        </a:stretch>
      </xdr:blipFill>
      <xdr:spPr>
        <a:xfrm>
          <a:off x="14087475" y="21612225"/>
          <a:ext cx="1562793" cy="1359131"/>
        </a:xfrm>
        <a:prstGeom prst="rect">
          <a:avLst/>
        </a:prstGeom>
      </xdr:spPr>
    </xdr:pic>
    <xdr:clientData/>
  </xdr:twoCellAnchor>
  <xdr:twoCellAnchor editAs="oneCell">
    <xdr:from>
      <xdr:col>4</xdr:col>
      <xdr:colOff>323850</xdr:colOff>
      <xdr:row>82</xdr:row>
      <xdr:rowOff>47625</xdr:rowOff>
    </xdr:from>
    <xdr:to>
      <xdr:col>4</xdr:col>
      <xdr:colOff>1616479</xdr:colOff>
      <xdr:row>86</xdr:row>
      <xdr:rowOff>355196</xdr:rowOff>
    </xdr:to>
    <xdr:pic>
      <xdr:nvPicPr>
        <xdr:cNvPr id="13" name="Obrázek 12">
          <a:extLst>
            <a:ext uri="{FF2B5EF4-FFF2-40B4-BE49-F238E27FC236}">
              <a16:creationId xmlns:a16="http://schemas.microsoft.com/office/drawing/2014/main" id="{79BE9C50-DE51-490E-BDA2-79CD5B53EAFF}"/>
            </a:ext>
          </a:extLst>
        </xdr:cNvPr>
        <xdr:cNvPicPr>
          <a:picLocks noChangeAspect="1"/>
        </xdr:cNvPicPr>
      </xdr:nvPicPr>
      <xdr:blipFill>
        <a:blip xmlns:r="http://schemas.openxmlformats.org/officeDocument/2006/relationships" r:embed="rId12"/>
        <a:stretch>
          <a:fillRect/>
        </a:stretch>
      </xdr:blipFill>
      <xdr:spPr>
        <a:xfrm>
          <a:off x="14230350" y="23298150"/>
          <a:ext cx="1292629" cy="1450571"/>
        </a:xfrm>
        <a:prstGeom prst="rect">
          <a:avLst/>
        </a:prstGeom>
      </xdr:spPr>
    </xdr:pic>
    <xdr:clientData/>
  </xdr:twoCellAnchor>
  <xdr:twoCellAnchor editAs="oneCell">
    <xdr:from>
      <xdr:col>4</xdr:col>
      <xdr:colOff>323850</xdr:colOff>
      <xdr:row>88</xdr:row>
      <xdr:rowOff>47626</xdr:rowOff>
    </xdr:from>
    <xdr:to>
      <xdr:col>4</xdr:col>
      <xdr:colOff>1600200</xdr:colOff>
      <xdr:row>92</xdr:row>
      <xdr:rowOff>136232</xdr:rowOff>
    </xdr:to>
    <xdr:pic>
      <xdr:nvPicPr>
        <xdr:cNvPr id="14" name="Obrázek 13">
          <a:extLst>
            <a:ext uri="{FF2B5EF4-FFF2-40B4-BE49-F238E27FC236}">
              <a16:creationId xmlns:a16="http://schemas.microsoft.com/office/drawing/2014/main" id="{EA4D7742-6A05-42E0-9662-61AA46267D10}"/>
            </a:ext>
          </a:extLst>
        </xdr:cNvPr>
        <xdr:cNvPicPr>
          <a:picLocks noChangeAspect="1"/>
        </xdr:cNvPicPr>
      </xdr:nvPicPr>
      <xdr:blipFill>
        <a:blip xmlns:r="http://schemas.openxmlformats.org/officeDocument/2006/relationships" r:embed="rId13"/>
        <a:stretch>
          <a:fillRect/>
        </a:stretch>
      </xdr:blipFill>
      <xdr:spPr>
        <a:xfrm>
          <a:off x="14230350" y="25022176"/>
          <a:ext cx="1276350" cy="1422106"/>
        </a:xfrm>
        <a:prstGeom prst="rect">
          <a:avLst/>
        </a:prstGeom>
      </xdr:spPr>
    </xdr:pic>
    <xdr:clientData/>
  </xdr:twoCellAnchor>
  <xdr:twoCellAnchor editAs="oneCell">
    <xdr:from>
      <xdr:col>4</xdr:col>
      <xdr:colOff>238125</xdr:colOff>
      <xdr:row>94</xdr:row>
      <xdr:rowOff>9526</xdr:rowOff>
    </xdr:from>
    <xdr:to>
      <xdr:col>4</xdr:col>
      <xdr:colOff>1543050</xdr:colOff>
      <xdr:row>98</xdr:row>
      <xdr:rowOff>518390</xdr:rowOff>
    </xdr:to>
    <xdr:pic>
      <xdr:nvPicPr>
        <xdr:cNvPr id="15" name="Obrázek 14">
          <a:extLst>
            <a:ext uri="{FF2B5EF4-FFF2-40B4-BE49-F238E27FC236}">
              <a16:creationId xmlns:a16="http://schemas.microsoft.com/office/drawing/2014/main" id="{EB943605-A5A7-4435-82DF-2E9FFE529DB9}"/>
            </a:ext>
          </a:extLst>
        </xdr:cNvPr>
        <xdr:cNvPicPr>
          <a:picLocks noChangeAspect="1"/>
        </xdr:cNvPicPr>
      </xdr:nvPicPr>
      <xdr:blipFill>
        <a:blip xmlns:r="http://schemas.openxmlformats.org/officeDocument/2006/relationships" r:embed="rId14"/>
        <a:stretch>
          <a:fillRect/>
        </a:stretch>
      </xdr:blipFill>
      <xdr:spPr>
        <a:xfrm>
          <a:off x="14144625" y="26708101"/>
          <a:ext cx="1304925" cy="1461364"/>
        </a:xfrm>
        <a:prstGeom prst="rect">
          <a:avLst/>
        </a:prstGeom>
      </xdr:spPr>
    </xdr:pic>
    <xdr:clientData/>
  </xdr:twoCellAnchor>
  <xdr:twoCellAnchor editAs="oneCell">
    <xdr:from>
      <xdr:col>4</xdr:col>
      <xdr:colOff>276225</xdr:colOff>
      <xdr:row>100</xdr:row>
      <xdr:rowOff>142875</xdr:rowOff>
    </xdr:from>
    <xdr:to>
      <xdr:col>4</xdr:col>
      <xdr:colOff>1610418</xdr:colOff>
      <xdr:row>104</xdr:row>
      <xdr:rowOff>305666</xdr:rowOff>
    </xdr:to>
    <xdr:pic>
      <xdr:nvPicPr>
        <xdr:cNvPr id="16" name="Obrázek 15">
          <a:extLst>
            <a:ext uri="{FF2B5EF4-FFF2-40B4-BE49-F238E27FC236}">
              <a16:creationId xmlns:a16="http://schemas.microsoft.com/office/drawing/2014/main" id="{407782F6-0FAC-47EA-9E7A-B81FF55C062E}"/>
            </a:ext>
          </a:extLst>
        </xdr:cNvPr>
        <xdr:cNvPicPr>
          <a:picLocks noChangeAspect="1"/>
        </xdr:cNvPicPr>
      </xdr:nvPicPr>
      <xdr:blipFill>
        <a:blip xmlns:r="http://schemas.openxmlformats.org/officeDocument/2006/relationships" r:embed="rId15"/>
        <a:stretch>
          <a:fillRect/>
        </a:stretch>
      </xdr:blipFill>
      <xdr:spPr>
        <a:xfrm>
          <a:off x="14182725" y="28565475"/>
          <a:ext cx="1334193" cy="149629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152400</xdr:colOff>
      <xdr:row>4</xdr:row>
      <xdr:rowOff>142875</xdr:rowOff>
    </xdr:from>
    <xdr:to>
      <xdr:col>4</xdr:col>
      <xdr:colOff>1800225</xdr:colOff>
      <xdr:row>7</xdr:row>
      <xdr:rowOff>467995</xdr:rowOff>
    </xdr:to>
    <xdr:pic>
      <xdr:nvPicPr>
        <xdr:cNvPr id="17" name="Obrázek 16">
          <a:extLst>
            <a:ext uri="{FF2B5EF4-FFF2-40B4-BE49-F238E27FC236}">
              <a16:creationId xmlns:a16="http://schemas.microsoft.com/office/drawing/2014/main" id="{BB1F0984-B7AE-BB47-EE77-F6E1A24DF1E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9617" b="5750"/>
        <a:stretch/>
      </xdr:blipFill>
      <xdr:spPr bwMode="auto">
        <a:xfrm>
          <a:off x="14058900" y="1190625"/>
          <a:ext cx="1647825" cy="143002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4</xdr:col>
      <xdr:colOff>190500</xdr:colOff>
      <xdr:row>10</xdr:row>
      <xdr:rowOff>152400</xdr:rowOff>
    </xdr:from>
    <xdr:to>
      <xdr:col>4</xdr:col>
      <xdr:colOff>1710055</xdr:colOff>
      <xdr:row>13</xdr:row>
      <xdr:rowOff>75565</xdr:rowOff>
    </xdr:to>
    <xdr:pic>
      <xdr:nvPicPr>
        <xdr:cNvPr id="18" name="Obrázek 17">
          <a:extLst>
            <a:ext uri="{FF2B5EF4-FFF2-40B4-BE49-F238E27FC236}">
              <a16:creationId xmlns:a16="http://schemas.microsoft.com/office/drawing/2014/main" id="{D8398AB2-113E-03B7-2FA2-267EEA323C03}"/>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060" r="4458"/>
        <a:stretch/>
      </xdr:blipFill>
      <xdr:spPr bwMode="auto">
        <a:xfrm rot="328426">
          <a:off x="14097000" y="3590925"/>
          <a:ext cx="1519555" cy="1028065"/>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4</xdr:col>
      <xdr:colOff>323850</xdr:colOff>
      <xdr:row>17</xdr:row>
      <xdr:rowOff>9525</xdr:rowOff>
    </xdr:from>
    <xdr:to>
      <xdr:col>4</xdr:col>
      <xdr:colOff>1752600</xdr:colOff>
      <xdr:row>19</xdr:row>
      <xdr:rowOff>508000</xdr:rowOff>
    </xdr:to>
    <xdr:pic>
      <xdr:nvPicPr>
        <xdr:cNvPr id="19" name="Obrázek 18">
          <a:extLst>
            <a:ext uri="{FF2B5EF4-FFF2-40B4-BE49-F238E27FC236}">
              <a16:creationId xmlns:a16="http://schemas.microsoft.com/office/drawing/2014/main" id="{49211618-FF38-7DB0-896A-569ED21BA5BB}"/>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6580" b="4286"/>
        <a:stretch/>
      </xdr:blipFill>
      <xdr:spPr bwMode="auto">
        <a:xfrm>
          <a:off x="14230350" y="5648325"/>
          <a:ext cx="1428750" cy="1450975"/>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4</xdr:col>
      <xdr:colOff>219075</xdr:colOff>
      <xdr:row>23</xdr:row>
      <xdr:rowOff>142875</xdr:rowOff>
    </xdr:from>
    <xdr:to>
      <xdr:col>4</xdr:col>
      <xdr:colOff>1781175</xdr:colOff>
      <xdr:row>25</xdr:row>
      <xdr:rowOff>361950</xdr:rowOff>
    </xdr:to>
    <xdr:pic>
      <xdr:nvPicPr>
        <xdr:cNvPr id="20" name="Obrázek 19">
          <a:extLst>
            <a:ext uri="{FF2B5EF4-FFF2-40B4-BE49-F238E27FC236}">
              <a16:creationId xmlns:a16="http://schemas.microsoft.com/office/drawing/2014/main" id="{9D82B603-EC5E-03DE-6FA1-9DCEF4340951}"/>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0105" t="10832" r="11052" b="37608"/>
        <a:stretch/>
      </xdr:blipFill>
      <xdr:spPr bwMode="auto">
        <a:xfrm>
          <a:off x="14125575" y="7962900"/>
          <a:ext cx="1562100" cy="1362075"/>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4</xdr:col>
      <xdr:colOff>409575</xdr:colOff>
      <xdr:row>29</xdr:row>
      <xdr:rowOff>76200</xdr:rowOff>
    </xdr:from>
    <xdr:to>
      <xdr:col>4</xdr:col>
      <xdr:colOff>1414145</xdr:colOff>
      <xdr:row>31</xdr:row>
      <xdr:rowOff>752475</xdr:rowOff>
    </xdr:to>
    <xdr:pic>
      <xdr:nvPicPr>
        <xdr:cNvPr id="21" name="Obrázek 20">
          <a:extLst>
            <a:ext uri="{FF2B5EF4-FFF2-40B4-BE49-F238E27FC236}">
              <a16:creationId xmlns:a16="http://schemas.microsoft.com/office/drawing/2014/main" id="{7B9EFE21-3BE5-1832-18CD-C512CBC3435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8020" t="13382" r="26754" b="17864"/>
        <a:stretch/>
      </xdr:blipFill>
      <xdr:spPr bwMode="auto">
        <a:xfrm>
          <a:off x="14316075" y="10668000"/>
          <a:ext cx="1004570" cy="1628775"/>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4</xdr:col>
      <xdr:colOff>190500</xdr:colOff>
      <xdr:row>40</xdr:row>
      <xdr:rowOff>142875</xdr:rowOff>
    </xdr:from>
    <xdr:to>
      <xdr:col>4</xdr:col>
      <xdr:colOff>1739265</xdr:colOff>
      <xdr:row>43</xdr:row>
      <xdr:rowOff>623570</xdr:rowOff>
    </xdr:to>
    <xdr:pic>
      <xdr:nvPicPr>
        <xdr:cNvPr id="22" name="Obrázek 21">
          <a:extLst>
            <a:ext uri="{FF2B5EF4-FFF2-40B4-BE49-F238E27FC236}">
              <a16:creationId xmlns:a16="http://schemas.microsoft.com/office/drawing/2014/main" id="{3267F2D9-8006-8BDB-D13A-B36833A03C98}"/>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6793" b="4199"/>
        <a:stretch/>
      </xdr:blipFill>
      <xdr:spPr bwMode="auto">
        <a:xfrm>
          <a:off x="14097000" y="14249400"/>
          <a:ext cx="1548765" cy="1623695"/>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4</xdr:col>
      <xdr:colOff>285750</xdr:colOff>
      <xdr:row>47</xdr:row>
      <xdr:rowOff>285750</xdr:rowOff>
    </xdr:from>
    <xdr:to>
      <xdr:col>4</xdr:col>
      <xdr:colOff>1862455</xdr:colOff>
      <xdr:row>49</xdr:row>
      <xdr:rowOff>123825</xdr:rowOff>
    </xdr:to>
    <xdr:pic>
      <xdr:nvPicPr>
        <xdr:cNvPr id="23" name="Obrázek 22">
          <a:extLst>
            <a:ext uri="{FF2B5EF4-FFF2-40B4-BE49-F238E27FC236}">
              <a16:creationId xmlns:a16="http://schemas.microsoft.com/office/drawing/2014/main" id="{98EE9617-1550-01CE-2664-1D5F80F58E9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4192250" y="16973550"/>
          <a:ext cx="1576705" cy="1247775"/>
        </a:xfrm>
        <a:prstGeom prst="rect">
          <a:avLst/>
        </a:prstGeom>
        <a:noFill/>
        <a:ln>
          <a:noFill/>
        </a:ln>
      </xdr:spPr>
    </xdr:pic>
    <xdr:clientData/>
  </xdr:twoCellAnchor>
  <xdr:twoCellAnchor editAs="oneCell">
    <xdr:from>
      <xdr:col>4</xdr:col>
      <xdr:colOff>295275</xdr:colOff>
      <xdr:row>53</xdr:row>
      <xdr:rowOff>47625</xdr:rowOff>
    </xdr:from>
    <xdr:to>
      <xdr:col>4</xdr:col>
      <xdr:colOff>1676400</xdr:colOff>
      <xdr:row>56</xdr:row>
      <xdr:rowOff>97155</xdr:rowOff>
    </xdr:to>
    <xdr:pic>
      <xdr:nvPicPr>
        <xdr:cNvPr id="24" name="Obrázek 23">
          <a:extLst>
            <a:ext uri="{FF2B5EF4-FFF2-40B4-BE49-F238E27FC236}">
              <a16:creationId xmlns:a16="http://schemas.microsoft.com/office/drawing/2014/main" id="{A77F99F1-1D21-7F2F-5140-5C624532C57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201775" y="19469100"/>
          <a:ext cx="1381125" cy="1344930"/>
        </a:xfrm>
        <a:prstGeom prst="rect">
          <a:avLst/>
        </a:prstGeom>
        <a:noFill/>
        <a:ln>
          <a:noFill/>
        </a:ln>
      </xdr:spPr>
    </xdr:pic>
    <xdr:clientData/>
  </xdr:twoCellAnchor>
  <xdr:twoCellAnchor editAs="oneCell">
    <xdr:from>
      <xdr:col>4</xdr:col>
      <xdr:colOff>381000</xdr:colOff>
      <xdr:row>59</xdr:row>
      <xdr:rowOff>114300</xdr:rowOff>
    </xdr:from>
    <xdr:to>
      <xdr:col>4</xdr:col>
      <xdr:colOff>1552575</xdr:colOff>
      <xdr:row>61</xdr:row>
      <xdr:rowOff>535305</xdr:rowOff>
    </xdr:to>
    <xdr:pic>
      <xdr:nvPicPr>
        <xdr:cNvPr id="25" name="Obrázek 24">
          <a:extLst>
            <a:ext uri="{FF2B5EF4-FFF2-40B4-BE49-F238E27FC236}">
              <a16:creationId xmlns:a16="http://schemas.microsoft.com/office/drawing/2014/main" id="{23B9C7E2-7C20-E61F-8C8A-2E44E60D663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4287500" y="21964650"/>
          <a:ext cx="1171575" cy="1659255"/>
        </a:xfrm>
        <a:prstGeom prst="rect">
          <a:avLst/>
        </a:prstGeom>
        <a:noFill/>
        <a:ln>
          <a:noFill/>
        </a:ln>
      </xdr:spPr>
    </xdr:pic>
    <xdr:clientData/>
  </xdr:twoCellAnchor>
  <xdr:twoCellAnchor editAs="oneCell">
    <xdr:from>
      <xdr:col>4</xdr:col>
      <xdr:colOff>447675</xdr:colOff>
      <xdr:row>65</xdr:row>
      <xdr:rowOff>123825</xdr:rowOff>
    </xdr:from>
    <xdr:to>
      <xdr:col>4</xdr:col>
      <xdr:colOff>1695450</xdr:colOff>
      <xdr:row>68</xdr:row>
      <xdr:rowOff>438150</xdr:rowOff>
    </xdr:to>
    <xdr:pic>
      <xdr:nvPicPr>
        <xdr:cNvPr id="26" name="Obrázek 25">
          <a:extLst>
            <a:ext uri="{FF2B5EF4-FFF2-40B4-BE49-F238E27FC236}">
              <a16:creationId xmlns:a16="http://schemas.microsoft.com/office/drawing/2014/main" id="{5598BBFF-3A71-0F9C-2B4F-306E543A6B9A}"/>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4354175" y="24498300"/>
          <a:ext cx="1247775" cy="1609725"/>
        </a:xfrm>
        <a:prstGeom prst="rect">
          <a:avLst/>
        </a:prstGeom>
        <a:noFill/>
        <a:ln>
          <a:noFill/>
        </a:ln>
      </xdr:spPr>
    </xdr:pic>
    <xdr:clientData/>
  </xdr:twoCellAnchor>
  <xdr:twoCellAnchor editAs="oneCell">
    <xdr:from>
      <xdr:col>4</xdr:col>
      <xdr:colOff>247650</xdr:colOff>
      <xdr:row>78</xdr:row>
      <xdr:rowOff>190500</xdr:rowOff>
    </xdr:from>
    <xdr:to>
      <xdr:col>4</xdr:col>
      <xdr:colOff>1845945</xdr:colOff>
      <xdr:row>80</xdr:row>
      <xdr:rowOff>635</xdr:rowOff>
    </xdr:to>
    <xdr:pic>
      <xdr:nvPicPr>
        <xdr:cNvPr id="27" name="Obrázek 26">
          <a:extLst>
            <a:ext uri="{FF2B5EF4-FFF2-40B4-BE49-F238E27FC236}">
              <a16:creationId xmlns:a16="http://schemas.microsoft.com/office/drawing/2014/main" id="{115A40C5-8F22-A58C-B6FC-DB8B632440B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4154150" y="28498800"/>
          <a:ext cx="1598295" cy="1143635"/>
        </a:xfrm>
        <a:prstGeom prst="rect">
          <a:avLst/>
        </a:prstGeom>
        <a:noFill/>
        <a:ln>
          <a:noFill/>
        </a:ln>
      </xdr:spPr>
    </xdr:pic>
    <xdr:clientData/>
  </xdr:twoCellAnchor>
  <xdr:twoCellAnchor editAs="oneCell">
    <xdr:from>
      <xdr:col>4</xdr:col>
      <xdr:colOff>266700</xdr:colOff>
      <xdr:row>84</xdr:row>
      <xdr:rowOff>28575</xdr:rowOff>
    </xdr:from>
    <xdr:to>
      <xdr:col>4</xdr:col>
      <xdr:colOff>1581150</xdr:colOff>
      <xdr:row>86</xdr:row>
      <xdr:rowOff>515620</xdr:rowOff>
    </xdr:to>
    <xdr:pic>
      <xdr:nvPicPr>
        <xdr:cNvPr id="28" name="Obrázek 27">
          <a:extLst>
            <a:ext uri="{FF2B5EF4-FFF2-40B4-BE49-F238E27FC236}">
              <a16:creationId xmlns:a16="http://schemas.microsoft.com/office/drawing/2014/main" id="{C7B72EFF-69E6-60AB-1F61-2668490694C7}"/>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4173200" y="30689550"/>
          <a:ext cx="1314450" cy="1763395"/>
        </a:xfrm>
        <a:prstGeom prst="rect">
          <a:avLst/>
        </a:prstGeom>
        <a:noFill/>
        <a:ln>
          <a:noFill/>
        </a:ln>
      </xdr:spPr>
    </xdr:pic>
    <xdr:clientData/>
  </xdr:twoCellAnchor>
  <xdr:twoCellAnchor editAs="oneCell">
    <xdr:from>
      <xdr:col>4</xdr:col>
      <xdr:colOff>209550</xdr:colOff>
      <xdr:row>90</xdr:row>
      <xdr:rowOff>9525</xdr:rowOff>
    </xdr:from>
    <xdr:to>
      <xdr:col>4</xdr:col>
      <xdr:colOff>1779270</xdr:colOff>
      <xdr:row>92</xdr:row>
      <xdr:rowOff>77470</xdr:rowOff>
    </xdr:to>
    <xdr:pic>
      <xdr:nvPicPr>
        <xdr:cNvPr id="29" name="Obrázek 28">
          <a:extLst>
            <a:ext uri="{FF2B5EF4-FFF2-40B4-BE49-F238E27FC236}">
              <a16:creationId xmlns:a16="http://schemas.microsoft.com/office/drawing/2014/main" id="{AED8200A-3339-03BC-5FBF-81CF14662B0C}"/>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116050" y="33366075"/>
          <a:ext cx="1569720" cy="1153795"/>
        </a:xfrm>
        <a:prstGeom prst="rect">
          <a:avLst/>
        </a:prstGeom>
        <a:noFill/>
        <a:ln>
          <a:noFill/>
        </a:ln>
      </xdr:spPr>
    </xdr:pic>
    <xdr:clientData/>
  </xdr:twoCellAnchor>
  <xdr:twoCellAnchor editAs="oneCell">
    <xdr:from>
      <xdr:col>4</xdr:col>
      <xdr:colOff>552450</xdr:colOff>
      <xdr:row>96</xdr:row>
      <xdr:rowOff>257175</xdr:rowOff>
    </xdr:from>
    <xdr:to>
      <xdr:col>4</xdr:col>
      <xdr:colOff>1495425</xdr:colOff>
      <xdr:row>98</xdr:row>
      <xdr:rowOff>330835</xdr:rowOff>
    </xdr:to>
    <xdr:pic>
      <xdr:nvPicPr>
        <xdr:cNvPr id="30" name="Obrázek 29">
          <a:extLst>
            <a:ext uri="{FF2B5EF4-FFF2-40B4-BE49-F238E27FC236}">
              <a16:creationId xmlns:a16="http://schemas.microsoft.com/office/drawing/2014/main" id="{3BAD1E92-BE36-52DC-F543-AFB6A1B4B668}"/>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t="9621"/>
        <a:stretch/>
      </xdr:blipFill>
      <xdr:spPr bwMode="auto">
        <a:xfrm>
          <a:off x="14458950" y="35642550"/>
          <a:ext cx="942975" cy="131191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4</xdr:col>
      <xdr:colOff>247650</xdr:colOff>
      <xdr:row>102</xdr:row>
      <xdr:rowOff>190500</xdr:rowOff>
    </xdr:from>
    <xdr:to>
      <xdr:col>4</xdr:col>
      <xdr:colOff>1657350</xdr:colOff>
      <xdr:row>104</xdr:row>
      <xdr:rowOff>412750</xdr:rowOff>
    </xdr:to>
    <xdr:pic>
      <xdr:nvPicPr>
        <xdr:cNvPr id="31" name="Obrázek 30">
          <a:extLst>
            <a:ext uri="{FF2B5EF4-FFF2-40B4-BE49-F238E27FC236}">
              <a16:creationId xmlns:a16="http://schemas.microsoft.com/office/drawing/2014/main" id="{7CA2C918-4249-430E-FC26-2611B58ED2A8}"/>
            </a:ext>
          </a:extLst>
        </xdr:cNvPr>
        <xdr:cNvPicPr>
          <a:picLocks noChangeAspect="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t="7461" b="12943"/>
        <a:stretch/>
      </xdr:blipFill>
      <xdr:spPr bwMode="auto">
        <a:xfrm>
          <a:off x="14154150" y="38138100"/>
          <a:ext cx="1409700" cy="146050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371475</xdr:colOff>
      <xdr:row>4</xdr:row>
      <xdr:rowOff>19050</xdr:rowOff>
    </xdr:from>
    <xdr:to>
      <xdr:col>4</xdr:col>
      <xdr:colOff>1876079</xdr:colOff>
      <xdr:row>7</xdr:row>
      <xdr:rowOff>115339</xdr:rowOff>
    </xdr:to>
    <xdr:pic>
      <xdr:nvPicPr>
        <xdr:cNvPr id="2" name="Obrázek 1">
          <a:extLst>
            <a:ext uri="{FF2B5EF4-FFF2-40B4-BE49-F238E27FC236}">
              <a16:creationId xmlns:a16="http://schemas.microsoft.com/office/drawing/2014/main" id="{A034699A-979A-49A4-A40C-F4E8E70919FD}"/>
            </a:ext>
          </a:extLst>
        </xdr:cNvPr>
        <xdr:cNvPicPr>
          <a:picLocks noChangeAspect="1"/>
        </xdr:cNvPicPr>
      </xdr:nvPicPr>
      <xdr:blipFill>
        <a:blip xmlns:r="http://schemas.openxmlformats.org/officeDocument/2006/relationships" r:embed="rId1"/>
        <a:stretch>
          <a:fillRect/>
        </a:stretch>
      </xdr:blipFill>
      <xdr:spPr>
        <a:xfrm>
          <a:off x="12144375" y="876300"/>
          <a:ext cx="1504604" cy="1429789"/>
        </a:xfrm>
        <a:prstGeom prst="rect">
          <a:avLst/>
        </a:prstGeom>
      </xdr:spPr>
    </xdr:pic>
    <xdr:clientData/>
  </xdr:twoCellAnchor>
  <xdr:twoCellAnchor editAs="oneCell">
    <xdr:from>
      <xdr:col>4</xdr:col>
      <xdr:colOff>409575</xdr:colOff>
      <xdr:row>10</xdr:row>
      <xdr:rowOff>47625</xdr:rowOff>
    </xdr:from>
    <xdr:to>
      <xdr:col>4</xdr:col>
      <xdr:colOff>1685579</xdr:colOff>
      <xdr:row>14</xdr:row>
      <xdr:rowOff>94730</xdr:rowOff>
    </xdr:to>
    <xdr:pic>
      <xdr:nvPicPr>
        <xdr:cNvPr id="3" name="Obrázek 2" descr="Obsah obrázku Rovnováha, osoba, oblečení, kloub&#10;&#10;Popis byl vytvořen automaticky">
          <a:extLst>
            <a:ext uri="{FF2B5EF4-FFF2-40B4-BE49-F238E27FC236}">
              <a16:creationId xmlns:a16="http://schemas.microsoft.com/office/drawing/2014/main" id="{D1E59D9C-9EEC-4198-A7A5-56508B1A52BE}"/>
            </a:ext>
          </a:extLst>
        </xdr:cNvPr>
        <xdr:cNvPicPr>
          <a:picLocks noChangeAspect="1"/>
        </xdr:cNvPicPr>
      </xdr:nvPicPr>
      <xdr:blipFill>
        <a:blip xmlns:r="http://schemas.openxmlformats.org/officeDocument/2006/relationships" r:embed="rId2"/>
        <a:stretch>
          <a:fillRect/>
        </a:stretch>
      </xdr:blipFill>
      <xdr:spPr>
        <a:xfrm>
          <a:off x="12182475" y="3009900"/>
          <a:ext cx="1276004" cy="1571105"/>
        </a:xfrm>
        <a:prstGeom prst="rect">
          <a:avLst/>
        </a:prstGeom>
      </xdr:spPr>
    </xdr:pic>
    <xdr:clientData/>
  </xdr:twoCellAnchor>
  <xdr:twoCellAnchor editAs="oneCell">
    <xdr:from>
      <xdr:col>4</xdr:col>
      <xdr:colOff>476250</xdr:colOff>
      <xdr:row>16</xdr:row>
      <xdr:rowOff>180975</xdr:rowOff>
    </xdr:from>
    <xdr:to>
      <xdr:col>4</xdr:col>
      <xdr:colOff>1935134</xdr:colOff>
      <xdr:row>20</xdr:row>
      <xdr:rowOff>120015</xdr:rowOff>
    </xdr:to>
    <xdr:pic>
      <xdr:nvPicPr>
        <xdr:cNvPr id="4" name="Obrázek 3" descr="Obsah obrázku Rovnováha, osoba, Akrobacie, Fyzická zdatnost&#10;&#10;Popis byl vytvořen automaticky">
          <a:extLst>
            <a:ext uri="{FF2B5EF4-FFF2-40B4-BE49-F238E27FC236}">
              <a16:creationId xmlns:a16="http://schemas.microsoft.com/office/drawing/2014/main" id="{E3731279-B026-4928-A6E6-7FA04CD25D8E}"/>
            </a:ext>
          </a:extLst>
        </xdr:cNvPr>
        <xdr:cNvPicPr>
          <a:picLocks noChangeAspect="1"/>
        </xdr:cNvPicPr>
      </xdr:nvPicPr>
      <xdr:blipFill>
        <a:blip xmlns:r="http://schemas.openxmlformats.org/officeDocument/2006/relationships" r:embed="rId3"/>
        <a:stretch>
          <a:fillRect/>
        </a:stretch>
      </xdr:blipFill>
      <xdr:spPr>
        <a:xfrm>
          <a:off x="12249150" y="5248275"/>
          <a:ext cx="1458884" cy="1463040"/>
        </a:xfrm>
        <a:prstGeom prst="rect">
          <a:avLst/>
        </a:prstGeom>
      </xdr:spPr>
    </xdr:pic>
    <xdr:clientData/>
  </xdr:twoCellAnchor>
  <xdr:twoCellAnchor editAs="oneCell">
    <xdr:from>
      <xdr:col>4</xdr:col>
      <xdr:colOff>552450</xdr:colOff>
      <xdr:row>22</xdr:row>
      <xdr:rowOff>123825</xdr:rowOff>
    </xdr:from>
    <xdr:to>
      <xdr:col>4</xdr:col>
      <xdr:colOff>1670512</xdr:colOff>
      <xdr:row>25</xdr:row>
      <xdr:rowOff>54552</xdr:rowOff>
    </xdr:to>
    <xdr:pic>
      <xdr:nvPicPr>
        <xdr:cNvPr id="5" name="Obrázek 4">
          <a:extLst>
            <a:ext uri="{FF2B5EF4-FFF2-40B4-BE49-F238E27FC236}">
              <a16:creationId xmlns:a16="http://schemas.microsoft.com/office/drawing/2014/main" id="{5F68A71D-03F9-4FAF-9270-518F73F6EA1C}"/>
            </a:ext>
          </a:extLst>
        </xdr:cNvPr>
        <xdr:cNvPicPr>
          <a:picLocks noChangeAspect="1"/>
        </xdr:cNvPicPr>
      </xdr:nvPicPr>
      <xdr:blipFill>
        <a:blip xmlns:r="http://schemas.openxmlformats.org/officeDocument/2006/relationships" r:embed="rId4"/>
        <a:stretch>
          <a:fillRect/>
        </a:stretch>
      </xdr:blipFill>
      <xdr:spPr>
        <a:xfrm>
          <a:off x="12325350" y="7296150"/>
          <a:ext cx="1118062" cy="1454727"/>
        </a:xfrm>
        <a:prstGeom prst="rect">
          <a:avLst/>
        </a:prstGeom>
      </xdr:spPr>
    </xdr:pic>
    <xdr:clientData/>
  </xdr:twoCellAnchor>
  <xdr:twoCellAnchor editAs="oneCell">
    <xdr:from>
      <xdr:col>4</xdr:col>
      <xdr:colOff>704850</xdr:colOff>
      <xdr:row>28</xdr:row>
      <xdr:rowOff>47625</xdr:rowOff>
    </xdr:from>
    <xdr:to>
      <xdr:col>4</xdr:col>
      <xdr:colOff>1635875</xdr:colOff>
      <xdr:row>31</xdr:row>
      <xdr:rowOff>396760</xdr:rowOff>
    </xdr:to>
    <xdr:pic>
      <xdr:nvPicPr>
        <xdr:cNvPr id="6" name="Obrázek 5">
          <a:extLst>
            <a:ext uri="{FF2B5EF4-FFF2-40B4-BE49-F238E27FC236}">
              <a16:creationId xmlns:a16="http://schemas.microsoft.com/office/drawing/2014/main" id="{6A31E2A8-58BB-4D7F-A8A1-29923A972A2B}"/>
            </a:ext>
          </a:extLst>
        </xdr:cNvPr>
        <xdr:cNvPicPr>
          <a:picLocks noChangeAspect="1"/>
        </xdr:cNvPicPr>
      </xdr:nvPicPr>
      <xdr:blipFill>
        <a:blip xmlns:r="http://schemas.openxmlformats.org/officeDocument/2006/relationships" r:embed="rId5"/>
        <a:stretch>
          <a:fillRect/>
        </a:stretch>
      </xdr:blipFill>
      <xdr:spPr>
        <a:xfrm>
          <a:off x="12477750" y="9896475"/>
          <a:ext cx="931025" cy="1492135"/>
        </a:xfrm>
        <a:prstGeom prst="rect">
          <a:avLst/>
        </a:prstGeom>
      </xdr:spPr>
    </xdr:pic>
    <xdr:clientData/>
  </xdr:twoCellAnchor>
  <xdr:twoCellAnchor editAs="oneCell">
    <xdr:from>
      <xdr:col>4</xdr:col>
      <xdr:colOff>619125</xdr:colOff>
      <xdr:row>40</xdr:row>
      <xdr:rowOff>142875</xdr:rowOff>
    </xdr:from>
    <xdr:to>
      <xdr:col>4</xdr:col>
      <xdr:colOff>1703936</xdr:colOff>
      <xdr:row>42</xdr:row>
      <xdr:rowOff>678353</xdr:rowOff>
    </xdr:to>
    <xdr:pic>
      <xdr:nvPicPr>
        <xdr:cNvPr id="7" name="Obrázek 6">
          <a:extLst>
            <a:ext uri="{FF2B5EF4-FFF2-40B4-BE49-F238E27FC236}">
              <a16:creationId xmlns:a16="http://schemas.microsoft.com/office/drawing/2014/main" id="{27593FE7-31FF-43E8-AFDD-8EB778D4F118}"/>
            </a:ext>
          </a:extLst>
        </xdr:cNvPr>
        <xdr:cNvPicPr>
          <a:picLocks noChangeAspect="1"/>
        </xdr:cNvPicPr>
      </xdr:nvPicPr>
      <xdr:blipFill>
        <a:blip xmlns:r="http://schemas.openxmlformats.org/officeDocument/2006/relationships" r:embed="rId6"/>
        <a:stretch>
          <a:fillRect/>
        </a:stretch>
      </xdr:blipFill>
      <xdr:spPr>
        <a:xfrm>
          <a:off x="12392025" y="13449300"/>
          <a:ext cx="1084811" cy="1487978"/>
        </a:xfrm>
        <a:prstGeom prst="rect">
          <a:avLst/>
        </a:prstGeom>
      </xdr:spPr>
    </xdr:pic>
    <xdr:clientData/>
  </xdr:twoCellAnchor>
  <xdr:twoCellAnchor editAs="oneCell">
    <xdr:from>
      <xdr:col>4</xdr:col>
      <xdr:colOff>438150</xdr:colOff>
      <xdr:row>45</xdr:row>
      <xdr:rowOff>57150</xdr:rowOff>
    </xdr:from>
    <xdr:to>
      <xdr:col>4</xdr:col>
      <xdr:colOff>1926128</xdr:colOff>
      <xdr:row>49</xdr:row>
      <xdr:rowOff>134043</xdr:rowOff>
    </xdr:to>
    <xdr:pic>
      <xdr:nvPicPr>
        <xdr:cNvPr id="8" name="Obrázek 7">
          <a:extLst>
            <a:ext uri="{FF2B5EF4-FFF2-40B4-BE49-F238E27FC236}">
              <a16:creationId xmlns:a16="http://schemas.microsoft.com/office/drawing/2014/main" id="{5B9E7033-ED87-4F6E-B0ED-3138DF577DC1}"/>
            </a:ext>
          </a:extLst>
        </xdr:cNvPr>
        <xdr:cNvPicPr>
          <a:picLocks noChangeAspect="1"/>
        </xdr:cNvPicPr>
      </xdr:nvPicPr>
      <xdr:blipFill>
        <a:blip xmlns:r="http://schemas.openxmlformats.org/officeDocument/2006/relationships" r:embed="rId7"/>
        <a:stretch>
          <a:fillRect/>
        </a:stretch>
      </xdr:blipFill>
      <xdr:spPr>
        <a:xfrm>
          <a:off x="12211050" y="15849600"/>
          <a:ext cx="1487978" cy="1791393"/>
        </a:xfrm>
        <a:prstGeom prst="rect">
          <a:avLst/>
        </a:prstGeom>
      </xdr:spPr>
    </xdr:pic>
    <xdr:clientData/>
  </xdr:twoCellAnchor>
  <xdr:twoCellAnchor editAs="oneCell">
    <xdr:from>
      <xdr:col>4</xdr:col>
      <xdr:colOff>523875</xdr:colOff>
      <xdr:row>53</xdr:row>
      <xdr:rowOff>0</xdr:rowOff>
    </xdr:from>
    <xdr:to>
      <xdr:col>4</xdr:col>
      <xdr:colOff>1995228</xdr:colOff>
      <xdr:row>55</xdr:row>
      <xdr:rowOff>303415</xdr:rowOff>
    </xdr:to>
    <xdr:pic>
      <xdr:nvPicPr>
        <xdr:cNvPr id="9" name="Obrázek 8">
          <a:extLst>
            <a:ext uri="{FF2B5EF4-FFF2-40B4-BE49-F238E27FC236}">
              <a16:creationId xmlns:a16="http://schemas.microsoft.com/office/drawing/2014/main" id="{E8DD26CB-13C0-4A09-8D61-61C964681E9C}"/>
            </a:ext>
          </a:extLst>
        </xdr:cNvPr>
        <xdr:cNvPicPr>
          <a:picLocks noChangeAspect="1"/>
        </xdr:cNvPicPr>
      </xdr:nvPicPr>
      <xdr:blipFill>
        <a:blip xmlns:r="http://schemas.openxmlformats.org/officeDocument/2006/relationships" r:embed="rId8"/>
        <a:stretch>
          <a:fillRect/>
        </a:stretch>
      </xdr:blipFill>
      <xdr:spPr>
        <a:xfrm>
          <a:off x="12296775" y="18468975"/>
          <a:ext cx="1471353" cy="1446415"/>
        </a:xfrm>
        <a:prstGeom prst="rect">
          <a:avLst/>
        </a:prstGeom>
      </xdr:spPr>
    </xdr:pic>
    <xdr:clientData/>
  </xdr:twoCellAnchor>
  <xdr:twoCellAnchor editAs="oneCell">
    <xdr:from>
      <xdr:col>4</xdr:col>
      <xdr:colOff>371475</xdr:colOff>
      <xdr:row>57</xdr:row>
      <xdr:rowOff>47625</xdr:rowOff>
    </xdr:from>
    <xdr:to>
      <xdr:col>4</xdr:col>
      <xdr:colOff>2076450</xdr:colOff>
      <xdr:row>62</xdr:row>
      <xdr:rowOff>119114</xdr:rowOff>
    </xdr:to>
    <xdr:pic>
      <xdr:nvPicPr>
        <xdr:cNvPr id="10" name="Obrázek 9">
          <a:extLst>
            <a:ext uri="{FF2B5EF4-FFF2-40B4-BE49-F238E27FC236}">
              <a16:creationId xmlns:a16="http://schemas.microsoft.com/office/drawing/2014/main" id="{1A7FE934-16B6-44A5-A3C4-4F7D57BD2132}"/>
            </a:ext>
          </a:extLst>
        </xdr:cNvPr>
        <xdr:cNvPicPr>
          <a:picLocks noChangeAspect="1"/>
        </xdr:cNvPicPr>
      </xdr:nvPicPr>
      <xdr:blipFill>
        <a:blip xmlns:r="http://schemas.openxmlformats.org/officeDocument/2006/relationships" r:embed="rId9"/>
        <a:stretch>
          <a:fillRect/>
        </a:stretch>
      </xdr:blipFill>
      <xdr:spPr>
        <a:xfrm>
          <a:off x="12144375" y="20621625"/>
          <a:ext cx="1704975" cy="1785989"/>
        </a:xfrm>
        <a:prstGeom prst="rect">
          <a:avLst/>
        </a:prstGeom>
      </xdr:spPr>
    </xdr:pic>
    <xdr:clientData/>
  </xdr:twoCellAnchor>
  <xdr:twoCellAnchor editAs="oneCell">
    <xdr:from>
      <xdr:col>4</xdr:col>
      <xdr:colOff>409575</xdr:colOff>
      <xdr:row>64</xdr:row>
      <xdr:rowOff>47625</xdr:rowOff>
    </xdr:from>
    <xdr:to>
      <xdr:col>4</xdr:col>
      <xdr:colOff>2097059</xdr:colOff>
      <xdr:row>66</xdr:row>
      <xdr:rowOff>565785</xdr:rowOff>
    </xdr:to>
    <xdr:pic>
      <xdr:nvPicPr>
        <xdr:cNvPr id="11" name="Obrázek 10">
          <a:extLst>
            <a:ext uri="{FF2B5EF4-FFF2-40B4-BE49-F238E27FC236}">
              <a16:creationId xmlns:a16="http://schemas.microsoft.com/office/drawing/2014/main" id="{499D7BF1-5527-4CD0-953E-BD7C6B000B3F}"/>
            </a:ext>
          </a:extLst>
        </xdr:cNvPr>
        <xdr:cNvPicPr>
          <a:picLocks noChangeAspect="1"/>
        </xdr:cNvPicPr>
      </xdr:nvPicPr>
      <xdr:blipFill>
        <a:blip xmlns:r="http://schemas.openxmlformats.org/officeDocument/2006/relationships" r:embed="rId10"/>
        <a:stretch>
          <a:fillRect/>
        </a:stretch>
      </xdr:blipFill>
      <xdr:spPr>
        <a:xfrm>
          <a:off x="12182475" y="22917150"/>
          <a:ext cx="1687484" cy="1280160"/>
        </a:xfrm>
        <a:prstGeom prst="rect">
          <a:avLst/>
        </a:prstGeom>
      </xdr:spPr>
    </xdr:pic>
    <xdr:clientData/>
  </xdr:twoCellAnchor>
  <xdr:twoCellAnchor editAs="oneCell">
    <xdr:from>
      <xdr:col>4</xdr:col>
      <xdr:colOff>257175</xdr:colOff>
      <xdr:row>72</xdr:row>
      <xdr:rowOff>95250</xdr:rowOff>
    </xdr:from>
    <xdr:to>
      <xdr:col>4</xdr:col>
      <xdr:colOff>2040255</xdr:colOff>
      <xdr:row>75</xdr:row>
      <xdr:rowOff>293543</xdr:rowOff>
    </xdr:to>
    <xdr:pic>
      <xdr:nvPicPr>
        <xdr:cNvPr id="12" name="Obrázek 11">
          <a:extLst>
            <a:ext uri="{FF2B5EF4-FFF2-40B4-BE49-F238E27FC236}">
              <a16:creationId xmlns:a16="http://schemas.microsoft.com/office/drawing/2014/main" id="{DCE96C05-2FCA-41BD-B620-73B45B26DB35}"/>
            </a:ext>
          </a:extLst>
        </xdr:cNvPr>
        <xdr:cNvPicPr>
          <a:picLocks noChangeAspect="1"/>
        </xdr:cNvPicPr>
      </xdr:nvPicPr>
      <xdr:blipFill>
        <a:blip xmlns:r="http://schemas.openxmlformats.org/officeDocument/2006/relationships" r:embed="rId11"/>
        <a:stretch>
          <a:fillRect/>
        </a:stretch>
      </xdr:blipFill>
      <xdr:spPr>
        <a:xfrm>
          <a:off x="12030075" y="25469850"/>
          <a:ext cx="1783080" cy="1350818"/>
        </a:xfrm>
        <a:prstGeom prst="rect">
          <a:avLst/>
        </a:prstGeom>
      </xdr:spPr>
    </xdr:pic>
    <xdr:clientData/>
  </xdr:twoCellAnchor>
  <xdr:twoCellAnchor editAs="oneCell">
    <xdr:from>
      <xdr:col>4</xdr:col>
      <xdr:colOff>276225</xdr:colOff>
      <xdr:row>77</xdr:row>
      <xdr:rowOff>171450</xdr:rowOff>
    </xdr:from>
    <xdr:to>
      <xdr:col>4</xdr:col>
      <xdr:colOff>2075930</xdr:colOff>
      <xdr:row>82</xdr:row>
      <xdr:rowOff>116032</xdr:rowOff>
    </xdr:to>
    <xdr:pic>
      <xdr:nvPicPr>
        <xdr:cNvPr id="13" name="Obrázek 12">
          <a:extLst>
            <a:ext uri="{FF2B5EF4-FFF2-40B4-BE49-F238E27FC236}">
              <a16:creationId xmlns:a16="http://schemas.microsoft.com/office/drawing/2014/main" id="{2065BABD-5B92-41DB-BEDA-7B3DEC5776EF}"/>
            </a:ext>
          </a:extLst>
        </xdr:cNvPr>
        <xdr:cNvPicPr>
          <a:picLocks noChangeAspect="1"/>
        </xdr:cNvPicPr>
      </xdr:nvPicPr>
      <xdr:blipFill>
        <a:blip xmlns:r="http://schemas.openxmlformats.org/officeDocument/2006/relationships" r:embed="rId12"/>
        <a:stretch>
          <a:fillRect/>
        </a:stretch>
      </xdr:blipFill>
      <xdr:spPr>
        <a:xfrm>
          <a:off x="12049125" y="27851100"/>
          <a:ext cx="1799705" cy="1849582"/>
        </a:xfrm>
        <a:prstGeom prst="rect">
          <a:avLst/>
        </a:prstGeom>
      </xdr:spPr>
    </xdr:pic>
    <xdr:clientData/>
  </xdr:twoCellAnchor>
  <xdr:twoCellAnchor editAs="oneCell">
    <xdr:from>
      <xdr:col>4</xdr:col>
      <xdr:colOff>695326</xdr:colOff>
      <xdr:row>84</xdr:row>
      <xdr:rowOff>19051</xdr:rowOff>
    </xdr:from>
    <xdr:to>
      <xdr:col>4</xdr:col>
      <xdr:colOff>2114492</xdr:colOff>
      <xdr:row>89</xdr:row>
      <xdr:rowOff>209550</xdr:rowOff>
    </xdr:to>
    <xdr:pic>
      <xdr:nvPicPr>
        <xdr:cNvPr id="14" name="Obrázek 13">
          <a:extLst>
            <a:ext uri="{FF2B5EF4-FFF2-40B4-BE49-F238E27FC236}">
              <a16:creationId xmlns:a16="http://schemas.microsoft.com/office/drawing/2014/main" id="{83DC013D-8C1B-40AE-B913-ACB38CD1164D}"/>
            </a:ext>
          </a:extLst>
        </xdr:cNvPr>
        <xdr:cNvPicPr>
          <a:picLocks noChangeAspect="1"/>
        </xdr:cNvPicPr>
      </xdr:nvPicPr>
      <xdr:blipFill>
        <a:blip xmlns:r="http://schemas.openxmlformats.org/officeDocument/2006/relationships" r:embed="rId13"/>
        <a:stretch>
          <a:fillRect/>
        </a:stretch>
      </xdr:blipFill>
      <xdr:spPr>
        <a:xfrm>
          <a:off x="12468226" y="29994226"/>
          <a:ext cx="1419166" cy="1714499"/>
        </a:xfrm>
        <a:prstGeom prst="rect">
          <a:avLst/>
        </a:prstGeom>
      </xdr:spPr>
    </xdr:pic>
    <xdr:clientData/>
  </xdr:twoCellAnchor>
  <xdr:twoCellAnchor editAs="oneCell">
    <xdr:from>
      <xdr:col>4</xdr:col>
      <xdr:colOff>447675</xdr:colOff>
      <xdr:row>90</xdr:row>
      <xdr:rowOff>57150</xdr:rowOff>
    </xdr:from>
    <xdr:to>
      <xdr:col>4</xdr:col>
      <xdr:colOff>2027093</xdr:colOff>
      <xdr:row>94</xdr:row>
      <xdr:rowOff>224790</xdr:rowOff>
    </xdr:to>
    <xdr:pic>
      <xdr:nvPicPr>
        <xdr:cNvPr id="15" name="Obrázek 14">
          <a:extLst>
            <a:ext uri="{FF2B5EF4-FFF2-40B4-BE49-F238E27FC236}">
              <a16:creationId xmlns:a16="http://schemas.microsoft.com/office/drawing/2014/main" id="{B79A795C-8BAC-49F5-B51B-7E19D19B4DF8}"/>
            </a:ext>
          </a:extLst>
        </xdr:cNvPr>
        <xdr:cNvPicPr>
          <a:picLocks noChangeAspect="1"/>
        </xdr:cNvPicPr>
      </xdr:nvPicPr>
      <xdr:blipFill>
        <a:blip xmlns:r="http://schemas.openxmlformats.org/officeDocument/2006/relationships" r:embed="rId14"/>
        <a:stretch>
          <a:fillRect/>
        </a:stretch>
      </xdr:blipFill>
      <xdr:spPr>
        <a:xfrm>
          <a:off x="12220575" y="31984950"/>
          <a:ext cx="1579418" cy="1691640"/>
        </a:xfrm>
        <a:prstGeom prst="rect">
          <a:avLst/>
        </a:prstGeom>
      </xdr:spPr>
    </xdr:pic>
    <xdr:clientData/>
  </xdr:twoCellAnchor>
  <xdr:twoCellAnchor editAs="oneCell">
    <xdr:from>
      <xdr:col>4</xdr:col>
      <xdr:colOff>590550</xdr:colOff>
      <xdr:row>96</xdr:row>
      <xdr:rowOff>57150</xdr:rowOff>
    </xdr:from>
    <xdr:to>
      <xdr:col>4</xdr:col>
      <xdr:colOff>2140874</xdr:colOff>
      <xdr:row>101</xdr:row>
      <xdr:rowOff>50915</xdr:rowOff>
    </xdr:to>
    <xdr:pic>
      <xdr:nvPicPr>
        <xdr:cNvPr id="16" name="Obrázek 15">
          <a:extLst>
            <a:ext uri="{FF2B5EF4-FFF2-40B4-BE49-F238E27FC236}">
              <a16:creationId xmlns:a16="http://schemas.microsoft.com/office/drawing/2014/main" id="{AED483C4-F4CB-42DD-97D5-113FA4BDDF82}"/>
            </a:ext>
          </a:extLst>
        </xdr:cNvPr>
        <xdr:cNvPicPr>
          <a:picLocks noChangeAspect="1"/>
        </xdr:cNvPicPr>
      </xdr:nvPicPr>
      <xdr:blipFill>
        <a:blip xmlns:r="http://schemas.openxmlformats.org/officeDocument/2006/relationships" r:embed="rId15"/>
        <a:stretch>
          <a:fillRect/>
        </a:stretch>
      </xdr:blipFill>
      <xdr:spPr>
        <a:xfrm>
          <a:off x="12363450" y="34804350"/>
          <a:ext cx="1550324" cy="1708265"/>
        </a:xfrm>
        <a:prstGeom prst="rect">
          <a:avLst/>
        </a:prstGeom>
      </xdr:spPr>
    </xdr:pic>
    <xdr:clientData/>
  </xdr:twoCellAnchor>
</xdr:wsDr>
</file>

<file path=xl/richData/_rels/richValueRel.xml.rels><?xml version="1.0" encoding="UTF-8" standalone="yes"?>
<Relationships xmlns="http://schemas.openxmlformats.org/package/2006/relationships"><Relationship Id="rId26" Type="http://schemas.openxmlformats.org/officeDocument/2006/relationships/image" Target="../media/image26.png"/><Relationship Id="rId21" Type="http://schemas.openxmlformats.org/officeDocument/2006/relationships/image" Target="../media/image21.png"/><Relationship Id="rId42" Type="http://schemas.openxmlformats.org/officeDocument/2006/relationships/image" Target="../media/image42.png"/><Relationship Id="rId47" Type="http://schemas.openxmlformats.org/officeDocument/2006/relationships/image" Target="../media/image47.png"/><Relationship Id="rId63" Type="http://schemas.openxmlformats.org/officeDocument/2006/relationships/image" Target="../media/image63.png"/><Relationship Id="rId68" Type="http://schemas.openxmlformats.org/officeDocument/2006/relationships/image" Target="../media/image68.png"/><Relationship Id="rId84" Type="http://schemas.openxmlformats.org/officeDocument/2006/relationships/image" Target="../media/image84.png"/><Relationship Id="rId89" Type="http://schemas.openxmlformats.org/officeDocument/2006/relationships/image" Target="../media/image89.png"/><Relationship Id="rId16" Type="http://schemas.openxmlformats.org/officeDocument/2006/relationships/image" Target="../media/image16.png"/><Relationship Id="rId11" Type="http://schemas.openxmlformats.org/officeDocument/2006/relationships/image" Target="../media/image11.png"/><Relationship Id="rId32" Type="http://schemas.openxmlformats.org/officeDocument/2006/relationships/image" Target="../media/image32.png"/><Relationship Id="rId37" Type="http://schemas.openxmlformats.org/officeDocument/2006/relationships/image" Target="../media/image37.png"/><Relationship Id="rId53" Type="http://schemas.openxmlformats.org/officeDocument/2006/relationships/image" Target="../media/image53.png"/><Relationship Id="rId58" Type="http://schemas.openxmlformats.org/officeDocument/2006/relationships/image" Target="../media/image58.png"/><Relationship Id="rId74" Type="http://schemas.openxmlformats.org/officeDocument/2006/relationships/image" Target="../media/image74.png"/><Relationship Id="rId79" Type="http://schemas.openxmlformats.org/officeDocument/2006/relationships/image" Target="../media/image79.png"/><Relationship Id="rId102" Type="http://schemas.openxmlformats.org/officeDocument/2006/relationships/image" Target="../media/image102.png"/><Relationship Id="rId5" Type="http://schemas.openxmlformats.org/officeDocument/2006/relationships/image" Target="../media/image5.png"/><Relationship Id="rId90" Type="http://schemas.openxmlformats.org/officeDocument/2006/relationships/image" Target="../media/image90.png"/><Relationship Id="rId95" Type="http://schemas.openxmlformats.org/officeDocument/2006/relationships/image" Target="../media/image95.png"/><Relationship Id="rId22" Type="http://schemas.openxmlformats.org/officeDocument/2006/relationships/image" Target="../media/image22.png"/><Relationship Id="rId27" Type="http://schemas.openxmlformats.org/officeDocument/2006/relationships/image" Target="../media/image27.png"/><Relationship Id="rId43" Type="http://schemas.openxmlformats.org/officeDocument/2006/relationships/image" Target="../media/image43.png"/><Relationship Id="rId48" Type="http://schemas.openxmlformats.org/officeDocument/2006/relationships/image" Target="../media/image48.png"/><Relationship Id="rId64" Type="http://schemas.openxmlformats.org/officeDocument/2006/relationships/image" Target="../media/image64.png"/><Relationship Id="rId69" Type="http://schemas.openxmlformats.org/officeDocument/2006/relationships/image" Target="../media/image69.png"/><Relationship Id="rId80" Type="http://schemas.openxmlformats.org/officeDocument/2006/relationships/image" Target="../media/image80.png"/><Relationship Id="rId85" Type="http://schemas.openxmlformats.org/officeDocument/2006/relationships/image" Target="../media/image85.png"/><Relationship Id="rId12" Type="http://schemas.openxmlformats.org/officeDocument/2006/relationships/image" Target="../media/image12.png"/><Relationship Id="rId17" Type="http://schemas.openxmlformats.org/officeDocument/2006/relationships/image" Target="../media/image17.png"/><Relationship Id="rId33" Type="http://schemas.openxmlformats.org/officeDocument/2006/relationships/image" Target="../media/image33.png"/><Relationship Id="rId38" Type="http://schemas.openxmlformats.org/officeDocument/2006/relationships/image" Target="../media/image38.png"/><Relationship Id="rId59" Type="http://schemas.openxmlformats.org/officeDocument/2006/relationships/image" Target="../media/image59.png"/><Relationship Id="rId103" Type="http://schemas.openxmlformats.org/officeDocument/2006/relationships/image" Target="../media/image103.png"/><Relationship Id="rId20" Type="http://schemas.openxmlformats.org/officeDocument/2006/relationships/image" Target="../media/image20.png"/><Relationship Id="rId41" Type="http://schemas.openxmlformats.org/officeDocument/2006/relationships/image" Target="../media/image41.png"/><Relationship Id="rId54" Type="http://schemas.openxmlformats.org/officeDocument/2006/relationships/image" Target="../media/image54.png"/><Relationship Id="rId62" Type="http://schemas.openxmlformats.org/officeDocument/2006/relationships/image" Target="../media/image62.png"/><Relationship Id="rId70" Type="http://schemas.openxmlformats.org/officeDocument/2006/relationships/image" Target="../media/image70.png"/><Relationship Id="rId75" Type="http://schemas.openxmlformats.org/officeDocument/2006/relationships/image" Target="../media/image75.png"/><Relationship Id="rId83" Type="http://schemas.openxmlformats.org/officeDocument/2006/relationships/image" Target="../media/image83.png"/><Relationship Id="rId88" Type="http://schemas.openxmlformats.org/officeDocument/2006/relationships/image" Target="../media/image88.png"/><Relationship Id="rId91" Type="http://schemas.openxmlformats.org/officeDocument/2006/relationships/image" Target="../media/image91.png"/><Relationship Id="rId96" Type="http://schemas.openxmlformats.org/officeDocument/2006/relationships/image" Target="../media/image96.png"/><Relationship Id="rId1" Type="http://schemas.openxmlformats.org/officeDocument/2006/relationships/image" Target="../media/image1.png"/><Relationship Id="rId6" Type="http://schemas.openxmlformats.org/officeDocument/2006/relationships/image" Target="../media/image6.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 Id="rId57" Type="http://schemas.openxmlformats.org/officeDocument/2006/relationships/image" Target="../media/image57.png"/><Relationship Id="rId10" Type="http://schemas.openxmlformats.org/officeDocument/2006/relationships/image" Target="../media/image10.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png"/><Relationship Id="rId60" Type="http://schemas.openxmlformats.org/officeDocument/2006/relationships/image" Target="../media/image60.png"/><Relationship Id="rId65" Type="http://schemas.openxmlformats.org/officeDocument/2006/relationships/image" Target="../media/image65.png"/><Relationship Id="rId73" Type="http://schemas.openxmlformats.org/officeDocument/2006/relationships/image" Target="../media/image73.png"/><Relationship Id="rId78" Type="http://schemas.openxmlformats.org/officeDocument/2006/relationships/image" Target="../media/image78.png"/><Relationship Id="rId81" Type="http://schemas.openxmlformats.org/officeDocument/2006/relationships/image" Target="../media/image81.png"/><Relationship Id="rId86" Type="http://schemas.openxmlformats.org/officeDocument/2006/relationships/image" Target="../media/image86.png"/><Relationship Id="rId94" Type="http://schemas.openxmlformats.org/officeDocument/2006/relationships/image" Target="../media/image94.png"/><Relationship Id="rId99" Type="http://schemas.openxmlformats.org/officeDocument/2006/relationships/image" Target="../media/image99.png"/><Relationship Id="rId101" Type="http://schemas.openxmlformats.org/officeDocument/2006/relationships/image" Target="../media/image101.png"/><Relationship Id="rId4" Type="http://schemas.openxmlformats.org/officeDocument/2006/relationships/image" Target="../media/image4.png"/><Relationship Id="rId9" Type="http://schemas.openxmlformats.org/officeDocument/2006/relationships/image" Target="../media/image9.png"/><Relationship Id="rId13" Type="http://schemas.openxmlformats.org/officeDocument/2006/relationships/image" Target="../media/image13.png"/><Relationship Id="rId18" Type="http://schemas.openxmlformats.org/officeDocument/2006/relationships/image" Target="../media/image18.png"/><Relationship Id="rId39" Type="http://schemas.openxmlformats.org/officeDocument/2006/relationships/image" Target="../media/image39.png"/><Relationship Id="rId34" Type="http://schemas.openxmlformats.org/officeDocument/2006/relationships/image" Target="../media/image34.png"/><Relationship Id="rId50" Type="http://schemas.openxmlformats.org/officeDocument/2006/relationships/image" Target="../media/image50.png"/><Relationship Id="rId55" Type="http://schemas.openxmlformats.org/officeDocument/2006/relationships/image" Target="../media/image55.png"/><Relationship Id="rId76" Type="http://schemas.openxmlformats.org/officeDocument/2006/relationships/image" Target="../media/image76.png"/><Relationship Id="rId97" Type="http://schemas.openxmlformats.org/officeDocument/2006/relationships/image" Target="../media/image97.png"/><Relationship Id="rId104" Type="http://schemas.openxmlformats.org/officeDocument/2006/relationships/image" Target="../media/image104.png"/><Relationship Id="rId7" Type="http://schemas.openxmlformats.org/officeDocument/2006/relationships/image" Target="../media/image7.png"/><Relationship Id="rId71" Type="http://schemas.openxmlformats.org/officeDocument/2006/relationships/image" Target="../media/image71.png"/><Relationship Id="rId92" Type="http://schemas.openxmlformats.org/officeDocument/2006/relationships/image" Target="../media/image92.png"/><Relationship Id="rId2" Type="http://schemas.openxmlformats.org/officeDocument/2006/relationships/image" Target="../media/image2.png"/><Relationship Id="rId29" Type="http://schemas.openxmlformats.org/officeDocument/2006/relationships/image" Target="../media/image29.png"/><Relationship Id="rId24" Type="http://schemas.openxmlformats.org/officeDocument/2006/relationships/image" Target="../media/image24.png"/><Relationship Id="rId40" Type="http://schemas.openxmlformats.org/officeDocument/2006/relationships/image" Target="../media/image40.png"/><Relationship Id="rId45" Type="http://schemas.openxmlformats.org/officeDocument/2006/relationships/image" Target="../media/image45.png"/><Relationship Id="rId66" Type="http://schemas.openxmlformats.org/officeDocument/2006/relationships/image" Target="../media/image66.png"/><Relationship Id="rId87" Type="http://schemas.openxmlformats.org/officeDocument/2006/relationships/image" Target="../media/image87.png"/><Relationship Id="rId61" Type="http://schemas.openxmlformats.org/officeDocument/2006/relationships/image" Target="../media/image61.png"/><Relationship Id="rId82" Type="http://schemas.openxmlformats.org/officeDocument/2006/relationships/image" Target="../media/image82.png"/><Relationship Id="rId19" Type="http://schemas.openxmlformats.org/officeDocument/2006/relationships/image" Target="../media/image19.png"/><Relationship Id="rId14" Type="http://schemas.openxmlformats.org/officeDocument/2006/relationships/image" Target="../media/image14.png"/><Relationship Id="rId30" Type="http://schemas.openxmlformats.org/officeDocument/2006/relationships/image" Target="../media/image30.png"/><Relationship Id="rId35" Type="http://schemas.openxmlformats.org/officeDocument/2006/relationships/image" Target="../media/image35.png"/><Relationship Id="rId56" Type="http://schemas.openxmlformats.org/officeDocument/2006/relationships/image" Target="../media/image56.png"/><Relationship Id="rId77" Type="http://schemas.openxmlformats.org/officeDocument/2006/relationships/image" Target="../media/image77.png"/><Relationship Id="rId100" Type="http://schemas.openxmlformats.org/officeDocument/2006/relationships/image" Target="../media/image100.png"/><Relationship Id="rId105" Type="http://schemas.openxmlformats.org/officeDocument/2006/relationships/image" Target="../media/image105.png"/><Relationship Id="rId8" Type="http://schemas.openxmlformats.org/officeDocument/2006/relationships/image" Target="../media/image8.png"/><Relationship Id="rId51" Type="http://schemas.openxmlformats.org/officeDocument/2006/relationships/image" Target="../media/image51.png"/><Relationship Id="rId72" Type="http://schemas.openxmlformats.org/officeDocument/2006/relationships/image" Target="../media/image72.png"/><Relationship Id="rId93" Type="http://schemas.openxmlformats.org/officeDocument/2006/relationships/image" Target="../media/image93.png"/><Relationship Id="rId98" Type="http://schemas.openxmlformats.org/officeDocument/2006/relationships/image" Target="../media/image98.png"/><Relationship Id="rId3" Type="http://schemas.openxmlformats.org/officeDocument/2006/relationships/image" Target="../media/image3.png"/><Relationship Id="rId25" Type="http://schemas.openxmlformats.org/officeDocument/2006/relationships/image" Target="../media/image25.png"/><Relationship Id="rId46" Type="http://schemas.openxmlformats.org/officeDocument/2006/relationships/image" Target="../media/image46.png"/><Relationship Id="rId67" Type="http://schemas.openxmlformats.org/officeDocument/2006/relationships/image" Target="../media/image67.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05">
  <rv s="0">
    <v>0</v>
    <v>5</v>
  </rv>
  <rv s="1">
    <v>1</v>
    <v>5</v>
    <v>Obsah obrázku Rovnováha, Akrobacie, cirkus, Závěsná akrobacie
Popis byl vytvořen automaticky</v>
  </rv>
  <rv s="1">
    <v>2</v>
    <v>5</v>
    <v>Obsah obrázku Rovnováha, houpačka, osoba, oblečení
Popis byl vytvořen automaticky</v>
  </rv>
  <rv s="1">
    <v>3</v>
    <v>5</v>
    <v>Obsah obrázku Rovnováha, Akrobacie, koleno, Fyzická zdatnost
Popis byl vytvořen automaticky</v>
  </rv>
  <rv s="1">
    <v>4</v>
    <v>5</v>
    <v>Obsah obrázku Rovnováha, osoba, Fyzická zdatnost, Loket
Popis byl vytvořen automaticky</v>
  </rv>
  <rv s="1">
    <v>5</v>
    <v>5</v>
    <v>Obsah obrázku Rovnováha, Akrobacie, koleno, kloub
Popis byl vytvořen automaticky</v>
  </rv>
  <rv s="1">
    <v>6</v>
    <v>5</v>
    <v>Obsah obrázku Rovnováha, Akrobacie, sport, koleno
Popis byl vytvořen automaticky</v>
  </rv>
  <rv s="1">
    <v>7</v>
    <v>5</v>
    <v>Obsah obrázku Akrobacie, Rovnováha, cirkus, koleno
Popis byl vytvořen automaticky</v>
  </rv>
  <rv s="1">
    <v>8</v>
    <v>5</v>
    <v>Obsah obrázku Rovnováha, Akrobacie, koleno, Tanec
Popis byl vytvořen automaticky</v>
  </rv>
  <rv s="1">
    <v>9</v>
    <v>5</v>
    <v>Obsah obrázku Akrobacie, Rovnováha, houpačka, Závěsná akrobacie
Popis byl vytvořen automaticky</v>
  </rv>
  <rv s="1">
    <v>10</v>
    <v>5</v>
    <v>Obsah obrázku Rovnováha, Akrobacie, koleno, Stehno
Popis byl vytvořen automaticky</v>
  </rv>
  <rv s="1">
    <v>11</v>
    <v>5</v>
    <v>Obsah obrázku oblečení, Rovnováha, osoba, koleno
Popis byl vytvořen automaticky</v>
  </rv>
  <rv s="1">
    <v>12</v>
    <v>5</v>
    <v>Obsah obrázku Rovnováha, houpačka, Akrobacie, osoba
Popis byl vytvořen automaticky</v>
  </rv>
  <rv s="1">
    <v>13</v>
    <v>5</v>
    <v>Obsah obrázku Rovnováha, Akrobacie, koleno, Fyzická zdatnost
Popis byl vytvořen automaticky</v>
  </rv>
  <rv s="1">
    <v>14</v>
    <v>5</v>
    <v>Obsah obrázku Rovnováha, Akrobacie, koleno, kloub
Popis byl vytvořen automaticky</v>
  </rv>
  <rv s="1">
    <v>15</v>
    <v>5</v>
    <v>Obsah obrázku Rovnováha, kloub, koleno, Akrobacie
Popis byl vytvořen automaticky</v>
  </rv>
  <rv s="0">
    <v>16</v>
    <v>5</v>
  </rv>
  <rv s="1">
    <v>17</v>
    <v>5</v>
    <v>Obsah obrázku Rovnováha, Akrobacie, Fyzická zdatnost, koleno
Popis byl vytvořen automaticky</v>
  </rv>
  <rv s="1">
    <v>18</v>
    <v>5</v>
    <v>Obsah obrázku Rovnováha, osoba, Akrobacie, Módní doplňky
Popis byl vytvořen automaticky</v>
  </rv>
  <rv s="1">
    <v>19</v>
    <v>5</v>
    <v>Obsah obrázku Akrobacie, Rovnováha, cirkus, koleno
Popis byl vytvořen automaticky</v>
  </rv>
  <rv s="1">
    <v>20</v>
    <v>5</v>
    <v>Obsah obrázku Rovnováha, Akrobacie, Fyzická zdatnost, koleno
Popis byl vytvořen automaticky</v>
  </rv>
  <rv s="1">
    <v>21</v>
    <v>5</v>
    <v>Obsah obrázku Akrobacie, Rovnováha, Tanec, tanečníci
Popis byl vytvořen automaticky</v>
  </rv>
  <rv s="1">
    <v>22</v>
    <v>5</v>
    <v>Obsah obrázku sport, osoba, Rovnováha, Tanec
Popis byl vytvořen automaticky</v>
  </rv>
  <rv s="1">
    <v>23</v>
    <v>5</v>
    <v>Obsah obrázku sport, Rovnováha, Tanec, Akrobacie
Popis byl vytvořen automaticky</v>
  </rv>
  <rv s="1">
    <v>24</v>
    <v>5</v>
    <v>Obsah obrázku Akrobacie, Rovnováha, gymnastika, cirkus
Popis byl vytvořen automaticky</v>
  </rv>
  <rv s="1">
    <v>25</v>
    <v>5</v>
    <v>Obsah obrázku Rovnováha, Akrobacie, koleno, kloub
Popis byl vytvořen automaticky</v>
  </rv>
  <rv s="1">
    <v>26</v>
    <v>5</v>
    <v>Obsah obrázku Rovnováha, osoba, gymnastika, Hula hoop
Popis byl vytvořen automaticky</v>
  </rv>
  <rv s="1">
    <v>27</v>
    <v>5</v>
    <v>Obsah obrázku Rovnováha, Akrobacie, koleno, Závěsná akrobacie
Popis byl vytvořen automaticky</v>
  </rv>
  <rv s="1">
    <v>28</v>
    <v>5</v>
    <v>Obsah obrázku Rovnováha, koleno, Fyzická zdatnost, Akrobacie
Popis byl vytvořen automaticky</v>
  </rv>
  <rv s="1">
    <v>29</v>
    <v>5</v>
    <v>Obsah obrázku žaludek, růžová, novorozenec
Popis byl vytvořen automaticky</v>
  </rv>
  <rv s="1">
    <v>30</v>
    <v>5</v>
    <v>Obsah obrázku Rovnováha, osoba, koleno, Fyzická zdatnost
Popis byl vytvořen automaticky</v>
  </rv>
  <rv s="1">
    <v>31</v>
    <v>5</v>
    <v>Obsah obrázku Rovnováha, kloub, Fyzická zdatnost, Akrobacie
Popis byl vytvořen automaticky</v>
  </rv>
  <rv s="1">
    <v>32</v>
    <v>5</v>
    <v>Obsah obrázku Rovnováha, Akrobacie, cirkus
Popis byl vytvořen automaticky</v>
  </rv>
  <rv s="1">
    <v>33</v>
    <v>5</v>
    <v>Obsah obrázku Rovnováha, Akrobacie, osoba, Závěsná akrobacie
Popis byl vytvořen automaticky</v>
  </rv>
  <rv s="1">
    <v>34</v>
    <v>5</v>
    <v>Obsah obrázku Rovnováha, Akrobacie, cirkus, koleno
Popis byl vytvořen automaticky</v>
  </rv>
  <rv s="1">
    <v>35</v>
    <v>5</v>
    <v>Obsah obrázku Rovnováha, Akrobacie, koleno, osoba
Popis byl vytvořen automaticky</v>
  </rv>
  <rv s="1">
    <v>36</v>
    <v>5</v>
    <v>Obsah obrázku houpačka, Rovnováha, Akrobacie, cirkus
Popis byl vytvořen automaticky</v>
  </rv>
  <rv s="1">
    <v>37</v>
    <v>5</v>
    <v>Obsah obrázku Rovnováha, sport, Akrobacie, Fyzická zdatnost
Popis byl vytvořen automaticky</v>
  </rv>
  <rv s="1">
    <v>38</v>
    <v>5</v>
    <v>Obsah obrázku Rovnováha, Akrobacie, koleno, Tanec
Popis byl vytvořen automaticky</v>
  </rv>
  <rv s="1">
    <v>39</v>
    <v>5</v>
    <v>Obsah obrázku Rovnováha, Akrobacie, houpačka, koleno
Popis byl vytvořen automaticky</v>
  </rv>
  <rv s="1">
    <v>40</v>
    <v>5</v>
    <v>Obsah obrázku Rovnováha, Fyzická zdatnost, koleno, Akrobacie
Popis byl vytvořen automaticky</v>
  </rv>
  <rv s="1">
    <v>41</v>
    <v>5</v>
    <v>Obsah obrázku Rovnováha, Akrobacie, Fyzická zdatnost, koleno
Popis byl vytvořen automaticky</v>
  </rv>
  <rv s="1">
    <v>42</v>
    <v>5</v>
    <v>Obsah obrázku Rovnováha, Akrobacie, Závěsná akrobacie, Fyzická zdatnost
Popis byl vytvořen automaticky</v>
  </rv>
  <rv s="1">
    <v>43</v>
    <v>5</v>
    <v>Obsah obrázku Rovnováha, Akrobacie, Fyzická zdatnost, cirkus
Popis byl vytvořen automaticky</v>
  </rv>
  <rv s="1">
    <v>44</v>
    <v>5</v>
    <v>Obsah obrázku Rovnováha, Akrobacie, cirkus, Závěsná akrobacie
Popis byl vytvořen automaticky</v>
  </rv>
  <rv s="1">
    <v>45</v>
    <v>5</v>
    <v>Obsah obrázku Rovnováha, Akrobacie, koleno, Fyzická zdatnost
Popis byl vytvořen automaticky</v>
  </rv>
  <rv s="1">
    <v>46</v>
    <v>5</v>
    <v>Obsah obrázku Rovnováha, Akrobacie, Fyzická zdatnost, Tanec
Popis byl vytvořen automaticky</v>
  </rv>
  <rv s="1">
    <v>47</v>
    <v>5</v>
    <v>Obsah obrázku Rovnováha, Akrobacie, Fyzická zdatnost, Tanec
Popis byl vytvořen automaticky</v>
  </rv>
  <rv s="1">
    <v>48</v>
    <v>5</v>
    <v>Obsah obrázku Rovnováha, Tanec, Fyzická zdatnost, Akrobacie
Popis byl vytvořen automaticky</v>
  </rv>
  <rv s="1">
    <v>49</v>
    <v>5</v>
    <v>Obsah obrázku Rovnováha, Fyzická zdatnost, Akrobacie, osoba
Popis byl vytvořen automaticky</v>
  </rv>
  <rv s="1">
    <v>50</v>
    <v>5</v>
    <v>Obsah obrázku sport, gymnastika, Akrobacie, Rovnováha
Popis byl vytvořen automaticky</v>
  </rv>
  <rv s="1">
    <v>51</v>
    <v>5</v>
    <v>Obsah obrázku sport, Tanec, Rovnováha, Akrobacie
Popis byl vytvořen automaticky</v>
  </rv>
  <rv s="1">
    <v>52</v>
    <v>5</v>
    <v>Obsah obrázku Tanec, Rovnováha, kloub, Fyzická zdatnost
Popis byl vytvořen automaticky</v>
  </rv>
  <rv s="1">
    <v>53</v>
    <v>5</v>
    <v>Obsah obrázku Rovnováha, Akrobacie, Závěsná akrobacie, Fyzická zdatnost
Popis byl vytvořen automaticky</v>
  </rv>
  <rv s="1">
    <v>54</v>
    <v>5</v>
    <v>Obsah obrázku Rovnováha, Tanec, koleno, Akrobacie
Popis byl vytvořen automaticky</v>
  </rv>
  <rv s="1">
    <v>55</v>
    <v>5</v>
    <v>Obsah obrázku Rovnováha, Akrobacie, gymnastika, koleno
Popis byl vytvořen automaticky</v>
  </rv>
  <rv s="1">
    <v>56</v>
    <v>5</v>
    <v>Obsah obrázku Tanec, Rovnováha, oblečení, Fyzická zdatnost
Popis byl vytvořen automaticky</v>
  </rv>
  <rv s="1">
    <v>57</v>
    <v>5</v>
    <v>Obsah obrázku houpačka, oblečení, Rovnováha, Tanec
Popis byl vytvořen automaticky</v>
  </rv>
  <rv s="1">
    <v>58</v>
    <v>5</v>
    <v>Obsah obrázku Rovnováha, koleno, Akrobacie, Tanec
Popis byl vytvořen automaticky</v>
  </rv>
  <rv s="1">
    <v>59</v>
    <v>5</v>
    <v>Obsah obrázku Rovnováha, Akrobacie, Fyzická zdatnost, koleno
Popis byl vytvořen automaticky</v>
  </rv>
  <rv s="1">
    <v>60</v>
    <v>5</v>
    <v>Obsah obrázku Rovnováha, jóga, Tanec, osoba
Popis byl vytvořen automaticky</v>
  </rv>
  <rv s="1">
    <v>61</v>
    <v>5</v>
    <v>Obsah obrázku Rovnováha, Akrobacie, cirkus, Tanec
Popis byl vytvořen automaticky</v>
  </rv>
  <rv s="0">
    <v>62</v>
    <v>5</v>
  </rv>
  <rv s="0">
    <v>63</v>
    <v>5</v>
  </rv>
  <rv s="0">
    <v>64</v>
    <v>5</v>
  </rv>
  <rv s="0">
    <v>65</v>
    <v>5</v>
  </rv>
  <rv s="0">
    <v>66</v>
    <v>5</v>
  </rv>
  <rv s="0">
    <v>67</v>
    <v>5</v>
  </rv>
  <rv s="0">
    <v>68</v>
    <v>5</v>
  </rv>
  <rv s="0">
    <v>69</v>
    <v>5</v>
  </rv>
  <rv s="0">
    <v>70</v>
    <v>5</v>
  </rv>
  <rv s="0">
    <v>71</v>
    <v>5</v>
  </rv>
  <rv s="0">
    <v>72</v>
    <v>5</v>
  </rv>
  <rv s="0">
    <v>73</v>
    <v>5</v>
  </rv>
  <rv s="0">
    <v>74</v>
    <v>5</v>
  </rv>
  <rv s="0">
    <v>75</v>
    <v>5</v>
  </rv>
  <rv s="1">
    <v>76</v>
    <v>5</v>
    <v>Obsah obrázku Rovnováha, osoba, oblečení, kloub
Popis byl vytvořen automaticky</v>
  </rv>
  <rv s="1">
    <v>77</v>
    <v>5</v>
    <v>Obsah obrázku Rovnováha, osoba, Akrobacie, Fyzická zdatnost
Popis byl vytvořen automaticky</v>
  </rv>
  <rv s="0">
    <v>78</v>
    <v>5</v>
  </rv>
  <rv s="0">
    <v>79</v>
    <v>5</v>
  </rv>
  <rv s="0">
    <v>80</v>
    <v>5</v>
  </rv>
  <rv s="0">
    <v>81</v>
    <v>5</v>
  </rv>
  <rv s="0">
    <v>82</v>
    <v>5</v>
  </rv>
  <rv s="0">
    <v>83</v>
    <v>5</v>
  </rv>
  <rv s="0">
    <v>84</v>
    <v>5</v>
  </rv>
  <rv s="0">
    <v>85</v>
    <v>5</v>
  </rv>
  <rv s="0">
    <v>86</v>
    <v>5</v>
  </rv>
  <rv s="0">
    <v>87</v>
    <v>5</v>
  </rv>
  <rv s="0">
    <v>88</v>
    <v>5</v>
  </rv>
  <rv s="0">
    <v>89</v>
    <v>5</v>
  </rv>
  <rv s="0">
    <v>90</v>
    <v>5</v>
  </rv>
  <rv s="0">
    <v>91</v>
    <v>5</v>
  </rv>
  <rv s="0">
    <v>92</v>
    <v>5</v>
  </rv>
  <rv s="0">
    <v>93</v>
    <v>5</v>
  </rv>
  <rv s="0">
    <v>94</v>
    <v>5</v>
  </rv>
  <rv s="0">
    <v>95</v>
    <v>5</v>
  </rv>
  <rv s="0">
    <v>96</v>
    <v>5</v>
  </rv>
  <rv s="0">
    <v>97</v>
    <v>5</v>
  </rv>
  <rv s="0">
    <v>98</v>
    <v>5</v>
  </rv>
  <rv s="0">
    <v>99</v>
    <v>5</v>
  </rv>
  <rv s="0">
    <v>100</v>
    <v>5</v>
  </rv>
  <rv s="0">
    <v>101</v>
    <v>5</v>
  </rv>
  <rv s="0">
    <v>102</v>
    <v>5</v>
  </rv>
  <rv s="0">
    <v>103</v>
    <v>5</v>
  </rv>
  <rv s="0">
    <v>104</v>
    <v>5</v>
  </rv>
</rvData>
</file>

<file path=xl/richData/rdrichvaluestructure.xml><?xml version="1.0" encoding="utf-8"?>
<rvStructures xmlns="http://schemas.microsoft.com/office/spreadsheetml/2017/richdata" count="2">
  <s t="_localImage">
    <k n="_rvRel:LocalImageIdentifier" t="i"/>
    <k n="CalcOrigin" t="i"/>
  </s>
  <s t="_localImage">
    <k n="_rvRel:LocalImageIdentifier" t="i"/>
    <k n="CalcOrigin" t="i"/>
    <k n="Text" t="s"/>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el r:id="rId6"/>
  <rel r:id="rId7"/>
  <rel r:id="rId8"/>
  <rel r:id="rId9"/>
  <rel r:id="rId10"/>
  <rel r:id="rId11"/>
  <rel r:id="rId12"/>
  <rel r:id="rId13"/>
  <rel r:id="rId14"/>
  <rel r:id="rId15"/>
  <rel r:id="rId16"/>
  <rel r:id="rId17"/>
  <rel r:id="rId18"/>
  <rel r:id="rId19"/>
  <rel r:id="rId20"/>
  <rel r:id="rId21"/>
  <rel r:id="rId22"/>
  <rel r:id="rId23"/>
  <rel r:id="rId24"/>
  <rel r:id="rId25"/>
  <rel r:id="rId26"/>
  <rel r:id="rId27"/>
  <rel r:id="rId28"/>
  <rel r:id="rId29"/>
  <rel r:id="rId30"/>
  <rel r:id="rId31"/>
  <rel r:id="rId32"/>
  <rel r:id="rId33"/>
  <rel r:id="rId34"/>
  <rel r:id="rId35"/>
  <rel r:id="rId36"/>
  <rel r:id="rId37"/>
  <rel r:id="rId38"/>
  <rel r:id="rId39"/>
  <rel r:id="rId40"/>
  <rel r:id="rId41"/>
  <rel r:id="rId42"/>
  <rel r:id="rId43"/>
  <rel r:id="rId44"/>
  <rel r:id="rId45"/>
  <rel r:id="rId46"/>
  <rel r:id="rId47"/>
  <rel r:id="rId48"/>
  <rel r:id="rId49"/>
  <rel r:id="rId50"/>
  <rel r:id="rId51"/>
  <rel r:id="rId52"/>
  <rel r:id="rId53"/>
  <rel r:id="rId54"/>
  <rel r:id="rId55"/>
  <rel r:id="rId56"/>
  <rel r:id="rId57"/>
  <rel r:id="rId58"/>
  <rel r:id="rId59"/>
  <rel r:id="rId60"/>
  <rel r:id="rId61"/>
  <rel r:id="rId62"/>
  <rel r:id="rId63"/>
  <rel r:id="rId64"/>
  <rel r:id="rId65"/>
  <rel r:id="rId66"/>
  <rel r:id="rId67"/>
  <rel r:id="rId68"/>
  <rel r:id="rId69"/>
  <rel r:id="rId70"/>
  <rel r:id="rId71"/>
  <rel r:id="rId72"/>
  <rel r:id="rId73"/>
  <rel r:id="rId74"/>
  <rel r:id="rId75"/>
  <rel r:id="rId76"/>
  <rel r:id="rId77"/>
  <rel r:id="rId78"/>
  <rel r:id="rId79"/>
  <rel r:id="rId80"/>
  <rel r:id="rId81"/>
  <rel r:id="rId82"/>
  <rel r:id="rId83"/>
  <rel r:id="rId84"/>
  <rel r:id="rId85"/>
  <rel r:id="rId86"/>
  <rel r:id="rId87"/>
  <rel r:id="rId88"/>
  <rel r:id="rId89"/>
  <rel r:id="rId90"/>
  <rel r:id="rId91"/>
  <rel r:id="rId92"/>
  <rel r:id="rId93"/>
  <rel r:id="rId94"/>
  <rel r:id="rId95"/>
  <rel r:id="rId96"/>
  <rel r:id="rId97"/>
  <rel r:id="rId98"/>
  <rel r:id="rId99"/>
  <rel r:id="rId100"/>
  <rel r:id="rId101"/>
  <rel r:id="rId102"/>
  <rel r:id="rId103"/>
  <rel r:id="rId104"/>
  <rel r:id="rId105"/>
</richValueRels>
</file>

<file path=xl/theme/theme1.xml><?xml version="1.0" encoding="utf-8"?>
<a:theme xmlns:a="http://schemas.openxmlformats.org/drawingml/2006/main" name="Motiv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 Type="http://schemas.openxmlformats.org/officeDocument/2006/relationships/drawing" Target="../drawings/drawing1.xml"/><Relationship Id="rId21" Type="http://schemas.openxmlformats.org/officeDocument/2006/relationships/ctrlProp" Target="../ctrlProps/ctrlProp17.xml"/><Relationship Id="rId34" Type="http://schemas.openxmlformats.org/officeDocument/2006/relationships/ctrlProp" Target="../ctrlProps/ctrlProp30.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33" Type="http://schemas.openxmlformats.org/officeDocument/2006/relationships/ctrlProp" Target="../ctrlProps/ctrlProp29.xml"/><Relationship Id="rId2" Type="http://schemas.openxmlformats.org/officeDocument/2006/relationships/printerSettings" Target="../printerSettings/printerSettings1.bin"/><Relationship Id="rId16" Type="http://schemas.openxmlformats.org/officeDocument/2006/relationships/ctrlProp" Target="../ctrlProps/ctrlProp12.xml"/><Relationship Id="rId20" Type="http://schemas.openxmlformats.org/officeDocument/2006/relationships/ctrlProp" Target="../ctrlProps/ctrlProp16.xml"/><Relationship Id="rId29" Type="http://schemas.openxmlformats.org/officeDocument/2006/relationships/ctrlProp" Target="../ctrlProps/ctrlProp25.xml"/><Relationship Id="rId1" Type="http://schemas.openxmlformats.org/officeDocument/2006/relationships/hyperlink" Target="https://www.acrodancerscompetition.cz/pravidla/" TargetMode="External"/><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32" Type="http://schemas.openxmlformats.org/officeDocument/2006/relationships/ctrlProp" Target="../ctrlProps/ctrlProp28.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10" Type="http://schemas.openxmlformats.org/officeDocument/2006/relationships/ctrlProp" Target="../ctrlProps/ctrlProp6.xml"/><Relationship Id="rId19" Type="http://schemas.openxmlformats.org/officeDocument/2006/relationships/ctrlProp" Target="../ctrlProps/ctrlProp15.xml"/><Relationship Id="rId31" Type="http://schemas.openxmlformats.org/officeDocument/2006/relationships/ctrlProp" Target="../ctrlProps/ctrlProp27.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 Id="rId30" Type="http://schemas.openxmlformats.org/officeDocument/2006/relationships/ctrlProp" Target="../ctrlProps/ctrlProp26.xml"/><Relationship Id="rId35" Type="http://schemas.openxmlformats.org/officeDocument/2006/relationships/ctrlProp" Target="../ctrlProps/ctrlProp31.xml"/><Relationship Id="rId8" Type="http://schemas.openxmlformats.org/officeDocument/2006/relationships/ctrlProp" Target="../ctrlProps/ctrlProp4.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BA883E-801C-4AAC-9BAE-14FDCD72D676}">
  <sheetPr codeName="List1">
    <pageSetUpPr fitToPage="1"/>
  </sheetPr>
  <dimension ref="F1:R51"/>
  <sheetViews>
    <sheetView showGridLines="0" tabSelected="1" view="pageBreakPreview" topLeftCell="E1" zoomScale="175" zoomScaleNormal="100" zoomScaleSheetLayoutView="175" workbookViewId="0">
      <selection activeCell="I6" sqref="I6:J6"/>
    </sheetView>
  </sheetViews>
  <sheetFormatPr defaultColWidth="9.140625" defaultRowHeight="15" x14ac:dyDescent="0.25"/>
  <cols>
    <col min="1" max="4" width="0" style="19" hidden="1" customWidth="1"/>
    <col min="5" max="5" width="9.140625" style="19" customWidth="1"/>
    <col min="6" max="6" width="18.7109375" style="19" customWidth="1"/>
    <col min="7" max="7" width="21.28515625" style="19" customWidth="1"/>
    <col min="8" max="8" width="3.7109375" style="19" customWidth="1"/>
    <col min="9" max="9" width="18.28515625" style="19" customWidth="1"/>
    <col min="10" max="10" width="18.85546875" style="19" customWidth="1"/>
    <col min="11" max="11" width="12" style="19" customWidth="1"/>
    <col min="12" max="13" width="14.140625" style="19" hidden="1" customWidth="1"/>
    <col min="14" max="18" width="9.140625" style="19" hidden="1" customWidth="1"/>
    <col min="19" max="19" width="18.28515625" style="19" bestFit="1" customWidth="1"/>
    <col min="20" max="16384" width="9.140625" style="19"/>
  </cols>
  <sheetData>
    <row r="1" spans="6:17" x14ac:dyDescent="0.25">
      <c r="F1" s="136"/>
      <c r="G1" s="136"/>
      <c r="H1" s="136"/>
      <c r="I1" s="136"/>
      <c r="J1" s="136"/>
    </row>
    <row r="2" spans="6:17" x14ac:dyDescent="0.25">
      <c r="F2" s="136"/>
      <c r="G2" s="136"/>
      <c r="H2" s="136"/>
      <c r="I2" s="136"/>
      <c r="J2" s="136"/>
    </row>
    <row r="3" spans="6:17" x14ac:dyDescent="0.25">
      <c r="F3" s="137"/>
      <c r="G3" s="137"/>
      <c r="H3" s="137"/>
      <c r="I3" s="137"/>
      <c r="J3" s="137"/>
    </row>
    <row r="4" spans="6:17" x14ac:dyDescent="0.25">
      <c r="F4" s="129" t="str">
        <f>VLOOKUP(Překlad!A44,Překlad!A2:C55,Seznam!C9,FALSE)</f>
        <v>Formulář povinné prvky a dynamický bonus</v>
      </c>
      <c r="G4" s="130"/>
      <c r="H4" s="130"/>
      <c r="I4" s="130"/>
      <c r="J4" s="131"/>
      <c r="O4" s="31"/>
    </row>
    <row r="6" spans="6:17" x14ac:dyDescent="0.25">
      <c r="F6" s="20" t="str">
        <f>VLOOKUP(Překlad!A6,Překlad!$A$1:$C$689,Seznam!$C$9,FALSE)</f>
        <v>Jméno a příjmení:</v>
      </c>
      <c r="G6" s="21"/>
      <c r="H6" s="35">
        <f>IF(ISBLANK(G6),0,1)</f>
        <v>0</v>
      </c>
      <c r="I6" s="138" t="str">
        <f>VLOOKUP(Překlad!A39,Překlad!$A$1:$C$689,Seznam!$C$9,FALSE)</f>
        <v>Odkaz na pravidla soutěže:</v>
      </c>
      <c r="J6" s="138"/>
    </row>
    <row r="7" spans="6:17" x14ac:dyDescent="0.25">
      <c r="F7" s="20" t="str">
        <f>VLOOKUP(Překlad!A7,Překlad!$A$1:$C$689,Seznam!$C$9,FALSE)</f>
        <v>Datum narození:</v>
      </c>
      <c r="G7" s="22"/>
      <c r="H7" s="35">
        <f>IF(ISBLANK(G7),0,1)</f>
        <v>0</v>
      </c>
      <c r="I7" s="139" t="s">
        <v>120</v>
      </c>
      <c r="J7" s="140"/>
    </row>
    <row r="8" spans="6:17" x14ac:dyDescent="0.25">
      <c r="F8" s="20" t="str">
        <f>VLOOKUP(Překlad!A8,Překlad!$A$1:$C$689,Seznam!$C$9,FALSE)</f>
        <v>Stát:</v>
      </c>
      <c r="G8" s="21"/>
      <c r="H8" s="35">
        <f>IF(ISBLANK(G8),0,1)</f>
        <v>0</v>
      </c>
      <c r="J8" s="23"/>
      <c r="N8" s="19" t="s">
        <v>149</v>
      </c>
    </row>
    <row r="9" spans="6:17" ht="15" customHeight="1" x14ac:dyDescent="0.25">
      <c r="F9" s="20" t="str">
        <f>VLOOKUP(Překlad!A9,Překlad!$A$1:$C$689,Seznam!$C$9,FALSE)</f>
        <v>Disciplína:</v>
      </c>
      <c r="G9" s="34"/>
      <c r="H9" s="35">
        <f>Seznam!F3</f>
        <v>1</v>
      </c>
      <c r="I9" s="142" t="str">
        <f>VLOOKUP(Překlad!A40,Překlad!$A$1:$C$689,Seznam!$C$9,FALSE)</f>
        <v>Pozor při změně disciplíny/divize/kategorie 
je nutné zkontrolovat povinné prvky!</v>
      </c>
      <c r="J9" s="143"/>
      <c r="N9" s="19">
        <f>H9</f>
        <v>1</v>
      </c>
      <c r="O9" s="19">
        <f>IF(N9&gt;1,1,0)</f>
        <v>0</v>
      </c>
    </row>
    <row r="10" spans="6:17" x14ac:dyDescent="0.25">
      <c r="F10" s="20" t="str">
        <f>VLOOKUP(Překlad!A10,Překlad!$A$1:$C$689,Seznam!$C$9,FALSE)</f>
        <v>Divize:</v>
      </c>
      <c r="G10" s="34"/>
      <c r="H10" s="35">
        <f>Seznam!H3</f>
        <v>1</v>
      </c>
      <c r="I10" s="144"/>
      <c r="J10" s="143"/>
      <c r="N10" s="19">
        <f>H10</f>
        <v>1</v>
      </c>
      <c r="O10" s="19">
        <f t="shared" ref="O10:O11" si="0">IF(N10&gt;1,1,0)</f>
        <v>0</v>
      </c>
    </row>
    <row r="11" spans="6:17" x14ac:dyDescent="0.25">
      <c r="F11" s="20" t="str">
        <f>VLOOKUP(Překlad!A11,Překlad!$A$1:$C$689,Seznam!$C$9,FALSE)</f>
        <v>Kategorie:</v>
      </c>
      <c r="G11" s="34"/>
      <c r="H11" s="26">
        <f>Seznam!J3</f>
        <v>1</v>
      </c>
      <c r="I11" s="144"/>
      <c r="J11" s="143"/>
      <c r="N11" s="19">
        <f>H11</f>
        <v>1</v>
      </c>
      <c r="O11" s="19">
        <f t="shared" si="0"/>
        <v>0</v>
      </c>
      <c r="Q11" s="19" t="s">
        <v>225</v>
      </c>
    </row>
    <row r="12" spans="6:17" x14ac:dyDescent="0.25">
      <c r="O12" s="19">
        <f>SUM(O9:O11)</f>
        <v>0</v>
      </c>
      <c r="P12" s="34" t="str">
        <f>IF(O12&lt;3,Q12,"")</f>
        <v>Není vybraná disciplína/divize/kategorie!</v>
      </c>
      <c r="Q12" s="19" t="str">
        <f>VLOOKUP(Překlad!A36,Překlad!$A$1:$C$689,Seznam!$C$9,FALSE)</f>
        <v>Není vybraná disciplína/divize/kategorie!</v>
      </c>
    </row>
    <row r="13" spans="6:17" x14ac:dyDescent="0.25">
      <c r="F13" s="129" t="str">
        <f>VLOOKUP(Překlad!A29,Překlad!$A$1:$C$689,Seznam!$C$9,FALSE)</f>
        <v>Povinné prvky</v>
      </c>
      <c r="G13" s="130"/>
      <c r="H13" s="130"/>
      <c r="I13" s="130"/>
      <c r="J13" s="131"/>
    </row>
    <row r="14" spans="6:17" x14ac:dyDescent="0.25">
      <c r="F14" s="133" t="str">
        <f>CONCATENATE(P12," ",P14," ",P15)</f>
        <v xml:space="preserve">Není vybraná disciplína/divize/kategorie!  </v>
      </c>
      <c r="G14" s="133"/>
      <c r="H14" s="133"/>
      <c r="I14" s="133"/>
      <c r="J14" s="133"/>
      <c r="N14" s="19" t="s">
        <v>160</v>
      </c>
      <c r="P14" s="34" t="str">
        <f>Seznam!L56</f>
        <v/>
      </c>
    </row>
    <row r="15" spans="6:17" x14ac:dyDescent="0.25">
      <c r="F15" s="24" t="str">
        <f>VLOOKUP(Překlad!A31,Překlad!$A$1:$C$689,Seznam!$C$9,FALSE)</f>
        <v>Pořadí prvků</v>
      </c>
      <c r="G15" s="134" t="str">
        <f>VLOOKUP(Překlad!A32,Překlad!$A$1:$C$689,Seznam!$C$9,FALSE)</f>
        <v>Název prvku</v>
      </c>
      <c r="H15" s="135"/>
      <c r="I15" s="24" t="str">
        <f>VLOOKUP(Překlad!A33,Překlad!$A$1:$C$689,Seznam!$C$9,FALSE)</f>
        <v>Druh prvku</v>
      </c>
      <c r="J15" s="24" t="str">
        <f>VLOOKUP(Překlad!A34,Překlad!$A$1:$C$689,Seznam!$C$9,FALSE)</f>
        <v>Počet bodů</v>
      </c>
      <c r="K15" s="141"/>
      <c r="N15" s="25" t="s">
        <v>161</v>
      </c>
      <c r="P15" s="36" t="str">
        <f>Seznam!P56</f>
        <v/>
      </c>
    </row>
    <row r="16" spans="6:17" ht="15" customHeight="1" x14ac:dyDescent="0.25">
      <c r="F16" s="24" t="s">
        <v>5</v>
      </c>
      <c r="G16" s="34"/>
      <c r="H16" s="35">
        <f>Seznam!S51</f>
        <v>0</v>
      </c>
      <c r="I16" s="26" t="str">
        <f>Seznam!G51</f>
        <v>---</v>
      </c>
      <c r="J16" s="26">
        <v>5</v>
      </c>
      <c r="K16" s="141"/>
      <c r="N16" s="19" t="s">
        <v>163</v>
      </c>
      <c r="P16" s="34" t="str">
        <f>Seznam!L43</f>
        <v/>
      </c>
    </row>
    <row r="17" spans="6:17" x14ac:dyDescent="0.25">
      <c r="F17" s="24" t="s">
        <v>6</v>
      </c>
      <c r="G17" s="34"/>
      <c r="H17" s="35">
        <f>Seznam!S52</f>
        <v>0</v>
      </c>
      <c r="I17" s="26" t="str">
        <f>Seznam!G52</f>
        <v>---</v>
      </c>
      <c r="J17" s="26">
        <v>5</v>
      </c>
      <c r="K17" s="141"/>
    </row>
    <row r="18" spans="6:17" x14ac:dyDescent="0.25">
      <c r="F18" s="24" t="s">
        <v>7</v>
      </c>
      <c r="G18" s="34"/>
      <c r="H18" s="35">
        <f>Seznam!S53</f>
        <v>0</v>
      </c>
      <c r="I18" s="26" t="str">
        <f>Seznam!G53</f>
        <v>---</v>
      </c>
      <c r="J18" s="26">
        <v>5</v>
      </c>
      <c r="K18" s="141"/>
    </row>
    <row r="19" spans="6:17" x14ac:dyDescent="0.25">
      <c r="F19" s="24" t="s">
        <v>8</v>
      </c>
      <c r="G19" s="34"/>
      <c r="H19" s="35">
        <f>Seznam!S54</f>
        <v>0</v>
      </c>
      <c r="I19" s="26" t="str">
        <f>Seznam!G54</f>
        <v>---</v>
      </c>
      <c r="J19" s="26">
        <v>5</v>
      </c>
      <c r="K19" s="141"/>
    </row>
    <row r="20" spans="6:17" x14ac:dyDescent="0.25">
      <c r="F20" s="24" t="s">
        <v>9</v>
      </c>
      <c r="G20" s="34"/>
      <c r="H20" s="35">
        <f>Seznam!S55</f>
        <v>0</v>
      </c>
      <c r="I20" s="26" t="str">
        <f>Seznam!G55</f>
        <v>---</v>
      </c>
      <c r="J20" s="26">
        <v>5</v>
      </c>
      <c r="K20" s="141"/>
    </row>
    <row r="21" spans="6:17" x14ac:dyDescent="0.25">
      <c r="F21" s="132" t="str">
        <f>VLOOKUP(Překlad!A35,Překlad!$A$1:$C$689,Seznam!$C$9,FALSE)</f>
        <v>Maximální počet bodů:</v>
      </c>
      <c r="G21" s="132"/>
      <c r="H21" s="132"/>
      <c r="I21" s="132"/>
      <c r="J21" s="26">
        <v>25</v>
      </c>
      <c r="K21" s="141"/>
      <c r="Q21" s="19" t="str">
        <f>IF(P21&gt;5,"Není povoleno provést prvek více než jednou!","")</f>
        <v/>
      </c>
    </row>
    <row r="22" spans="6:17" ht="15" customHeight="1" x14ac:dyDescent="0.25">
      <c r="F22" s="127" t="str">
        <f>VLOOKUP(Překlad!A41,Překlad!$A$1:$C$689,Seznam!$C$9,FALSE)</f>
        <v>Poznámka: 5 povinných prvků z toho jsou dva (2) prvky flexibilní, dva (2) prvky silové a jeden (1) prvek balanční.</v>
      </c>
      <c r="G22" s="127"/>
      <c r="H22" s="127"/>
      <c r="I22" s="127"/>
      <c r="J22" s="127"/>
      <c r="K22" s="27"/>
    </row>
    <row r="23" spans="6:17" ht="5.25" customHeight="1" x14ac:dyDescent="0.25"/>
    <row r="24" spans="6:17" x14ac:dyDescent="0.25">
      <c r="F24" s="129" t="str">
        <f>VLOOKUP(Překlad!A30,Překlad!$A$1:$C$689,Seznam!$C$9,FALSE)</f>
        <v>Dynamický bonus</v>
      </c>
      <c r="G24" s="130"/>
      <c r="H24" s="130"/>
      <c r="I24" s="130"/>
      <c r="J24" s="131"/>
    </row>
    <row r="25" spans="6:17" x14ac:dyDescent="0.25">
      <c r="F25" s="133" t="str">
        <f>P16</f>
        <v/>
      </c>
      <c r="G25" s="133"/>
      <c r="H25" s="133"/>
      <c r="I25" s="133"/>
      <c r="J25" s="133"/>
    </row>
    <row r="26" spans="6:17" x14ac:dyDescent="0.25">
      <c r="F26" s="24" t="str">
        <f>VLOOKUP(Překlad!A32,Překlad!$A$1:$C$689,Seznam!$C$9,FALSE)</f>
        <v>Název prvku</v>
      </c>
      <c r="G26" s="134" t="str">
        <f>VLOOKUP(Překlad!A33,Překlad!$A$1:$C$689,Seznam!$C$9,FALSE)</f>
        <v>Druh prvku</v>
      </c>
      <c r="H26" s="135"/>
      <c r="I26" s="24" t="str">
        <f>VLOOKUP(Překlad!A33,Překlad!$A$1:$C$689,Seznam!$C$9,FALSE)</f>
        <v>Druh prvku</v>
      </c>
      <c r="J26" s="24" t="str">
        <f>VLOOKUP(Překlad!A34,Překlad!$A$1:$C$689,Seznam!$C$9,FALSE)</f>
        <v>Počet bodů</v>
      </c>
    </row>
    <row r="27" spans="6:17" x14ac:dyDescent="0.25">
      <c r="F27" s="24" t="s">
        <v>5</v>
      </c>
      <c r="G27" s="34"/>
      <c r="H27" s="35">
        <f>Seznam!P21</f>
        <v>0</v>
      </c>
      <c r="I27" s="26" t="str">
        <f>VLOOKUP(Překlad!$A$30,Překlad!$A$1:$C$689,Seznam!$C$9,FALSE)</f>
        <v>Dynamický bonus</v>
      </c>
      <c r="J27" s="26">
        <f>Seznam!G21</f>
        <v>0</v>
      </c>
    </row>
    <row r="28" spans="6:17" x14ac:dyDescent="0.25">
      <c r="F28" s="24" t="s">
        <v>6</v>
      </c>
      <c r="G28" s="34"/>
      <c r="H28" s="35">
        <f>Seznam!P22</f>
        <v>0</v>
      </c>
      <c r="I28" s="26" t="str">
        <f>VLOOKUP(Překlad!$A$30,Překlad!$A$1:$C$689,Seznam!$C$9,FALSE)</f>
        <v>Dynamický bonus</v>
      </c>
      <c r="J28" s="26">
        <f>Seznam!G22</f>
        <v>0</v>
      </c>
    </row>
    <row r="29" spans="6:17" x14ac:dyDescent="0.25">
      <c r="F29" s="24" t="s">
        <v>7</v>
      </c>
      <c r="G29" s="34"/>
      <c r="H29" s="35">
        <f>Seznam!P23</f>
        <v>0</v>
      </c>
      <c r="I29" s="26" t="str">
        <f>VLOOKUP(Překlad!$A$30,Překlad!$A$1:$C$689,Seznam!$C$9,FALSE)</f>
        <v>Dynamický bonus</v>
      </c>
      <c r="J29" s="26">
        <f>Seznam!G23</f>
        <v>0</v>
      </c>
    </row>
    <row r="30" spans="6:17" x14ac:dyDescent="0.25">
      <c r="F30" s="24" t="s">
        <v>8</v>
      </c>
      <c r="G30" s="34"/>
      <c r="H30" s="35">
        <f>Seznam!P24</f>
        <v>0</v>
      </c>
      <c r="I30" s="26" t="str">
        <f>VLOOKUP(Překlad!$A$30,Překlad!$A$1:$C$689,Seznam!$C$9,FALSE)</f>
        <v>Dynamický bonus</v>
      </c>
      <c r="J30" s="26">
        <f>Seznam!G24</f>
        <v>0</v>
      </c>
    </row>
    <row r="31" spans="6:17" x14ac:dyDescent="0.25">
      <c r="F31" s="24" t="s">
        <v>9</v>
      </c>
      <c r="G31" s="34"/>
      <c r="H31" s="35">
        <f>Seznam!P25</f>
        <v>0</v>
      </c>
      <c r="I31" s="26" t="str">
        <f>VLOOKUP(Překlad!$A$30,Překlad!$A$1:$C$689,Seznam!$C$9,FALSE)</f>
        <v>Dynamický bonus</v>
      </c>
      <c r="J31" s="26">
        <f>Seznam!G25</f>
        <v>0</v>
      </c>
    </row>
    <row r="32" spans="6:17" x14ac:dyDescent="0.25">
      <c r="F32" s="24" t="s">
        <v>13</v>
      </c>
      <c r="G32" s="34"/>
      <c r="H32" s="35">
        <f>Seznam!P26</f>
        <v>0</v>
      </c>
      <c r="I32" s="26" t="str">
        <f>VLOOKUP(Překlad!$A$30,Překlad!$A$1:$C$689,Seznam!$C$9,FALSE)</f>
        <v>Dynamický bonus</v>
      </c>
      <c r="J32" s="26">
        <f>Seznam!G26</f>
        <v>0</v>
      </c>
    </row>
    <row r="33" spans="6:10" x14ac:dyDescent="0.25">
      <c r="F33" s="24" t="s">
        <v>14</v>
      </c>
      <c r="G33" s="34"/>
      <c r="H33" s="35">
        <f>Seznam!P27</f>
        <v>0</v>
      </c>
      <c r="I33" s="26" t="str">
        <f>VLOOKUP(Překlad!$A$30,Překlad!$A$1:$C$689,Seznam!$C$9,FALSE)</f>
        <v>Dynamický bonus</v>
      </c>
      <c r="J33" s="26">
        <f>Seznam!G27</f>
        <v>0</v>
      </c>
    </row>
    <row r="34" spans="6:10" x14ac:dyDescent="0.25">
      <c r="F34" s="24" t="s">
        <v>15</v>
      </c>
      <c r="G34" s="34"/>
      <c r="H34" s="35">
        <f>Seznam!P28</f>
        <v>0</v>
      </c>
      <c r="I34" s="26" t="str">
        <f>VLOOKUP(Překlad!$A$30,Překlad!$A$1:$C$689,Seznam!$C$9,FALSE)</f>
        <v>Dynamický bonus</v>
      </c>
      <c r="J34" s="26">
        <f>Seznam!G28</f>
        <v>0</v>
      </c>
    </row>
    <row r="35" spans="6:10" x14ac:dyDescent="0.25">
      <c r="F35" s="24" t="s">
        <v>16</v>
      </c>
      <c r="G35" s="34"/>
      <c r="H35" s="35">
        <f>Seznam!P29</f>
        <v>0</v>
      </c>
      <c r="I35" s="26" t="str">
        <f>VLOOKUP(Překlad!$A$30,Překlad!$A$1:$C$689,Seznam!$C$9,FALSE)</f>
        <v>Dynamický bonus</v>
      </c>
      <c r="J35" s="26">
        <f>Seznam!G29</f>
        <v>0</v>
      </c>
    </row>
    <row r="36" spans="6:10" x14ac:dyDescent="0.25">
      <c r="F36" s="24" t="s">
        <v>17</v>
      </c>
      <c r="G36" s="34"/>
      <c r="H36" s="35">
        <f>Seznam!P30</f>
        <v>0</v>
      </c>
      <c r="I36" s="26" t="str">
        <f>VLOOKUP(Překlad!$A$30,Překlad!$A$1:$C$689,Seznam!$C$9,FALSE)</f>
        <v>Dynamický bonus</v>
      </c>
      <c r="J36" s="26">
        <f>Seznam!G30</f>
        <v>0</v>
      </c>
    </row>
    <row r="37" spans="6:10" x14ac:dyDescent="0.25">
      <c r="F37" s="24" t="s">
        <v>18</v>
      </c>
      <c r="G37" s="34"/>
      <c r="H37" s="35">
        <f>Seznam!P31</f>
        <v>0</v>
      </c>
      <c r="I37" s="26" t="str">
        <f>VLOOKUP(Překlad!$A$30,Překlad!$A$1:$C$689,Seznam!$C$9,FALSE)</f>
        <v>Dynamický bonus</v>
      </c>
      <c r="J37" s="26">
        <f>Seznam!G31</f>
        <v>0</v>
      </c>
    </row>
    <row r="38" spans="6:10" x14ac:dyDescent="0.25">
      <c r="F38" s="24" t="s">
        <v>19</v>
      </c>
      <c r="G38" s="34"/>
      <c r="H38" s="35">
        <f>Seznam!P32</f>
        <v>0</v>
      </c>
      <c r="I38" s="26" t="str">
        <f>VLOOKUP(Překlad!$A$30,Překlad!$A$1:$C$689,Seznam!$C$9,FALSE)</f>
        <v>Dynamický bonus</v>
      </c>
      <c r="J38" s="26">
        <f>Seznam!G32</f>
        <v>0</v>
      </c>
    </row>
    <row r="39" spans="6:10" x14ac:dyDescent="0.25">
      <c r="F39" s="24" t="s">
        <v>20</v>
      </c>
      <c r="G39" s="34"/>
      <c r="H39" s="35">
        <f>Seznam!P33</f>
        <v>0</v>
      </c>
      <c r="I39" s="26" t="str">
        <f>VLOOKUP(Překlad!$A$30,Překlad!$A$1:$C$689,Seznam!$C$9,FALSE)</f>
        <v>Dynamický bonus</v>
      </c>
      <c r="J39" s="26">
        <f>Seznam!G33</f>
        <v>0</v>
      </c>
    </row>
    <row r="40" spans="6:10" x14ac:dyDescent="0.25">
      <c r="F40" s="24" t="s">
        <v>21</v>
      </c>
      <c r="G40" s="34"/>
      <c r="H40" s="35">
        <f>Seznam!P34</f>
        <v>0</v>
      </c>
      <c r="I40" s="26" t="str">
        <f>VLOOKUP(Překlad!$A$30,Překlad!$A$1:$C$689,Seznam!$C$9,FALSE)</f>
        <v>Dynamický bonus</v>
      </c>
      <c r="J40" s="26">
        <f>Seznam!G34</f>
        <v>0</v>
      </c>
    </row>
    <row r="41" spans="6:10" x14ac:dyDescent="0.25">
      <c r="F41" s="24" t="s">
        <v>22</v>
      </c>
      <c r="G41" s="34"/>
      <c r="H41" s="35">
        <f>Seznam!P35</f>
        <v>0</v>
      </c>
      <c r="I41" s="26" t="str">
        <f>VLOOKUP(Překlad!$A$30,Překlad!$A$1:$C$689,Seznam!$C$9,FALSE)</f>
        <v>Dynamický bonus</v>
      </c>
      <c r="J41" s="26">
        <f>Seznam!G35</f>
        <v>0</v>
      </c>
    </row>
    <row r="42" spans="6:10" x14ac:dyDescent="0.25">
      <c r="F42" s="24" t="s">
        <v>23</v>
      </c>
      <c r="G42" s="34"/>
      <c r="H42" s="35">
        <f>Seznam!P36</f>
        <v>0</v>
      </c>
      <c r="I42" s="26" t="str">
        <f>VLOOKUP(Překlad!$A$30,Překlad!$A$1:$C$689,Seznam!$C$9,FALSE)</f>
        <v>Dynamický bonus</v>
      </c>
      <c r="J42" s="26">
        <f>Seznam!G36</f>
        <v>0</v>
      </c>
    </row>
    <row r="43" spans="6:10" x14ac:dyDescent="0.25">
      <c r="F43" s="24" t="s">
        <v>24</v>
      </c>
      <c r="G43" s="34"/>
      <c r="H43" s="35">
        <f>Seznam!P37</f>
        <v>0</v>
      </c>
      <c r="I43" s="26" t="str">
        <f>VLOOKUP(Překlad!$A$30,Překlad!$A$1:$C$689,Seznam!$C$9,FALSE)</f>
        <v>Dynamický bonus</v>
      </c>
      <c r="J43" s="26">
        <f>Seznam!G37</f>
        <v>0</v>
      </c>
    </row>
    <row r="44" spans="6:10" x14ac:dyDescent="0.25">
      <c r="F44" s="24" t="s">
        <v>25</v>
      </c>
      <c r="G44" s="34"/>
      <c r="H44" s="35">
        <f>Seznam!P38</f>
        <v>0</v>
      </c>
      <c r="I44" s="26" t="str">
        <f>VLOOKUP(Překlad!$A$30,Překlad!$A$1:$C$689,Seznam!$C$9,FALSE)</f>
        <v>Dynamický bonus</v>
      </c>
      <c r="J44" s="26">
        <f>Seznam!G38</f>
        <v>0</v>
      </c>
    </row>
    <row r="45" spans="6:10" x14ac:dyDescent="0.25">
      <c r="F45" s="24" t="s">
        <v>26</v>
      </c>
      <c r="G45" s="34"/>
      <c r="H45" s="35">
        <f>Seznam!P39</f>
        <v>0</v>
      </c>
      <c r="I45" s="26" t="str">
        <f>VLOOKUP(Překlad!$A$30,Překlad!$A$1:$C$689,Seznam!$C$9,FALSE)</f>
        <v>Dynamický bonus</v>
      </c>
      <c r="J45" s="26">
        <f>Seznam!G39</f>
        <v>0</v>
      </c>
    </row>
    <row r="46" spans="6:10" x14ac:dyDescent="0.25">
      <c r="F46" s="24" t="s">
        <v>27</v>
      </c>
      <c r="G46" s="34"/>
      <c r="H46" s="35">
        <f>Seznam!P40</f>
        <v>0</v>
      </c>
      <c r="I46" s="26" t="str">
        <f>VLOOKUP(Překlad!$A$30,Překlad!$A$1:$C$689,Seznam!$C$9,FALSE)</f>
        <v>Dynamický bonus</v>
      </c>
      <c r="J46" s="26">
        <f>Seznam!G40</f>
        <v>0</v>
      </c>
    </row>
    <row r="47" spans="6:10" x14ac:dyDescent="0.25">
      <c r="F47" s="24" t="s">
        <v>28</v>
      </c>
      <c r="G47" s="34"/>
      <c r="H47" s="35">
        <f>Seznam!P41</f>
        <v>0</v>
      </c>
      <c r="I47" s="26" t="str">
        <f>VLOOKUP(Překlad!$A$30,Překlad!$A$1:$C$689,Seznam!$C$9,FALSE)</f>
        <v>Dynamický bonus</v>
      </c>
      <c r="J47" s="26">
        <f>Seznam!G41</f>
        <v>0</v>
      </c>
    </row>
    <row r="48" spans="6:10" x14ac:dyDescent="0.25">
      <c r="F48" s="24" t="s">
        <v>29</v>
      </c>
      <c r="G48" s="34"/>
      <c r="H48" s="35">
        <f>Seznam!P42</f>
        <v>0</v>
      </c>
      <c r="I48" s="26" t="str">
        <f>VLOOKUP(Překlad!$A$30,Překlad!$A$1:$C$689,Seznam!$C$9,FALSE)</f>
        <v>Dynamický bonus</v>
      </c>
      <c r="J48" s="26">
        <f>Seznam!G42</f>
        <v>0</v>
      </c>
    </row>
    <row r="49" spans="6:11" x14ac:dyDescent="0.25">
      <c r="F49" s="132" t="str">
        <f>VLOOKUP(Překlad!A35,Překlad!$A$1:$C$689,Seznam!$C$9,FALSE)</f>
        <v>Maximální počet bodů:</v>
      </c>
      <c r="G49" s="132"/>
      <c r="H49" s="132"/>
      <c r="I49" s="132"/>
      <c r="J49" s="26">
        <f>SUM(J27:J48)</f>
        <v>0</v>
      </c>
    </row>
    <row r="50" spans="6:11" x14ac:dyDescent="0.25">
      <c r="F50" s="133" t="str">
        <f>P16</f>
        <v/>
      </c>
      <c r="G50" s="133"/>
      <c r="H50" s="133"/>
      <c r="I50" s="133"/>
      <c r="J50" s="133"/>
    </row>
    <row r="51" spans="6:11" ht="97.5" customHeight="1" x14ac:dyDescent="0.25">
      <c r="F51" s="128" t="str">
        <f>VLOOKUP(Překlad!A42,Překlad!$A$1:$D$689,Seznam!$C$9+1,FALSE)</f>
        <v>Poznámka:
Dynamický bonus není povinný. Můžete volit libovolný počet bonusů. 
Platí následující omezení:
Akrobatický přehmat = 2 body (počet provedení max. 3x)
Drop = 1 bod (počet provedení max. 5x)
Spin = 1 bod (počet provedení max. 5x)
Rolka = 1 bod (počet provedení max. 5x)
Náskok/odskok = 1 bod (počet provedení max. 4x)</v>
      </c>
      <c r="G51" s="127"/>
      <c r="H51" s="127"/>
      <c r="I51" s="127"/>
      <c r="J51" s="127"/>
      <c r="K51" s="27"/>
    </row>
  </sheetData>
  <sheetProtection algorithmName="SHA-512" hashValue="iadLsa7BV6VOmomDh9/iw9hOfaFaszn+jSpd/KWiMfMHB1Xbo9ix1/C597ny39/ILm1C8rC+EGZgv0qZYUomHA==" saltValue="DzRJWBoXl3N55DnXN9S00Q==" spinCount="100000" sheet="1" objects="1" scenarios="1"/>
  <mergeCells count="17">
    <mergeCell ref="F4:J4"/>
    <mergeCell ref="F1:J3"/>
    <mergeCell ref="I6:J6"/>
    <mergeCell ref="I7:J7"/>
    <mergeCell ref="K15:K21"/>
    <mergeCell ref="I9:J11"/>
    <mergeCell ref="F22:J22"/>
    <mergeCell ref="F51:J51"/>
    <mergeCell ref="F13:J13"/>
    <mergeCell ref="F24:J24"/>
    <mergeCell ref="F21:I21"/>
    <mergeCell ref="F49:I49"/>
    <mergeCell ref="F14:J14"/>
    <mergeCell ref="F25:J25"/>
    <mergeCell ref="F50:J50"/>
    <mergeCell ref="G15:H15"/>
    <mergeCell ref="G26:H26"/>
  </mergeCells>
  <phoneticPr fontId="1" type="noConversion"/>
  <conditionalFormatting sqref="F14:J14">
    <cfRule type="notContainsBlanks" dxfId="5" priority="23">
      <formula>LEN(TRIM(F14))&gt;0</formula>
    </cfRule>
  </conditionalFormatting>
  <conditionalFormatting sqref="F25:J25">
    <cfRule type="notContainsBlanks" dxfId="4" priority="13">
      <formula>LEN(TRIM(F25))&gt;0</formula>
    </cfRule>
  </conditionalFormatting>
  <conditionalFormatting sqref="F50:J50">
    <cfRule type="notContainsBlanks" dxfId="3" priority="12">
      <formula>LEN(TRIM(F50))&gt;0</formula>
    </cfRule>
  </conditionalFormatting>
  <conditionalFormatting sqref="G6:G8">
    <cfRule type="containsBlanks" dxfId="2" priority="1">
      <formula>LEN(TRIM(G6))=0</formula>
    </cfRule>
  </conditionalFormatting>
  <dataValidations count="2">
    <dataValidation type="date" operator="greaterThan" allowBlank="1" showInputMessage="1" showErrorMessage="1" error="Zadejte datum narození ve formátu např. 25.03.1999_x000a_" sqref="G7" xr:uid="{7DEB77B1-79E7-4BB2-BA39-6EC5FEAF0B9A}">
      <formula1>1</formula1>
    </dataValidation>
    <dataValidation errorStyle="warning" allowBlank="1" showInputMessage="1" showErrorMessage="1" sqref="H6:H9" xr:uid="{9A7EFAC5-062F-4E85-85F7-6052B881E352}"/>
  </dataValidations>
  <hyperlinks>
    <hyperlink ref="I7" r:id="rId1" display="link" xr:uid="{902C7310-434D-46F1-AC97-2E29E7E1EC44}"/>
  </hyperlinks>
  <pageMargins left="0.70866141732283472" right="0.70866141732283472" top="0.78740157480314965" bottom="0.78740157480314965" header="0.31496062992125984" footer="0.31496062992125984"/>
  <pageSetup paperSize="9" scale="85"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1086" r:id="rId5" name="List Box 62">
              <controlPr defaultSize="0" autoLine="0" autoPict="0">
                <anchor moveWithCells="1">
                  <from>
                    <xdr:col>5</xdr:col>
                    <xdr:colOff>85725</xdr:colOff>
                    <xdr:row>0</xdr:row>
                    <xdr:rowOff>38100</xdr:rowOff>
                  </from>
                  <to>
                    <xdr:col>5</xdr:col>
                    <xdr:colOff>790575</xdr:colOff>
                    <xdr:row>2</xdr:row>
                    <xdr:rowOff>66675</xdr:rowOff>
                  </to>
                </anchor>
              </controlPr>
            </control>
          </mc:Choice>
        </mc:AlternateContent>
        <mc:AlternateContent xmlns:mc="http://schemas.openxmlformats.org/markup-compatibility/2006">
          <mc:Choice Requires="x14">
            <control shapeId="1063" r:id="rId6" name="Drop Down 39">
              <controlPr defaultSize="0" autoLine="0" autoPict="0">
                <anchor moveWithCells="1">
                  <from>
                    <xdr:col>6</xdr:col>
                    <xdr:colOff>0</xdr:colOff>
                    <xdr:row>8</xdr:row>
                    <xdr:rowOff>0</xdr:rowOff>
                  </from>
                  <to>
                    <xdr:col>7</xdr:col>
                    <xdr:colOff>0</xdr:colOff>
                    <xdr:row>9</xdr:row>
                    <xdr:rowOff>0</xdr:rowOff>
                  </to>
                </anchor>
              </controlPr>
            </control>
          </mc:Choice>
        </mc:AlternateContent>
        <mc:AlternateContent xmlns:mc="http://schemas.openxmlformats.org/markup-compatibility/2006">
          <mc:Choice Requires="x14">
            <control shapeId="1074" r:id="rId7" name="Drop Down 50">
              <controlPr defaultSize="0" autoLine="0" autoPict="0">
                <anchor moveWithCells="1">
                  <from>
                    <xdr:col>6</xdr:col>
                    <xdr:colOff>0</xdr:colOff>
                    <xdr:row>9</xdr:row>
                    <xdr:rowOff>0</xdr:rowOff>
                  </from>
                  <to>
                    <xdr:col>7</xdr:col>
                    <xdr:colOff>0</xdr:colOff>
                    <xdr:row>10</xdr:row>
                    <xdr:rowOff>0</xdr:rowOff>
                  </to>
                </anchor>
              </controlPr>
            </control>
          </mc:Choice>
        </mc:AlternateContent>
        <mc:AlternateContent xmlns:mc="http://schemas.openxmlformats.org/markup-compatibility/2006">
          <mc:Choice Requires="x14">
            <control shapeId="1075" r:id="rId8" name="Drop Down 51">
              <controlPr defaultSize="0" autoLine="0" autoPict="0">
                <anchor moveWithCells="1">
                  <from>
                    <xdr:col>6</xdr:col>
                    <xdr:colOff>0</xdr:colOff>
                    <xdr:row>10</xdr:row>
                    <xdr:rowOff>0</xdr:rowOff>
                  </from>
                  <to>
                    <xdr:col>7</xdr:col>
                    <xdr:colOff>0</xdr:colOff>
                    <xdr:row>11</xdr:row>
                    <xdr:rowOff>0</xdr:rowOff>
                  </to>
                </anchor>
              </controlPr>
            </control>
          </mc:Choice>
        </mc:AlternateContent>
        <mc:AlternateContent xmlns:mc="http://schemas.openxmlformats.org/markup-compatibility/2006">
          <mc:Choice Requires="x14">
            <control shapeId="1078" r:id="rId9" name="Drop Down 54">
              <controlPr defaultSize="0" autoLine="0" autoPict="0">
                <anchor moveWithCells="1">
                  <from>
                    <xdr:col>5</xdr:col>
                    <xdr:colOff>1247775</xdr:colOff>
                    <xdr:row>15</xdr:row>
                    <xdr:rowOff>0</xdr:rowOff>
                  </from>
                  <to>
                    <xdr:col>7</xdr:col>
                    <xdr:colOff>0</xdr:colOff>
                    <xdr:row>16</xdr:row>
                    <xdr:rowOff>0</xdr:rowOff>
                  </to>
                </anchor>
              </controlPr>
            </control>
          </mc:Choice>
        </mc:AlternateContent>
        <mc:AlternateContent xmlns:mc="http://schemas.openxmlformats.org/markup-compatibility/2006">
          <mc:Choice Requires="x14">
            <control shapeId="1091" r:id="rId10" name="Drop Down 67">
              <controlPr defaultSize="0" autoLine="0" autoPict="0">
                <anchor moveWithCells="1">
                  <from>
                    <xdr:col>6</xdr:col>
                    <xdr:colOff>0</xdr:colOff>
                    <xdr:row>18</xdr:row>
                    <xdr:rowOff>0</xdr:rowOff>
                  </from>
                  <to>
                    <xdr:col>7</xdr:col>
                    <xdr:colOff>0</xdr:colOff>
                    <xdr:row>19</xdr:row>
                    <xdr:rowOff>0</xdr:rowOff>
                  </to>
                </anchor>
              </controlPr>
            </control>
          </mc:Choice>
        </mc:AlternateContent>
        <mc:AlternateContent xmlns:mc="http://schemas.openxmlformats.org/markup-compatibility/2006">
          <mc:Choice Requires="x14">
            <control shapeId="1092" r:id="rId11" name="Drop Down 68">
              <controlPr defaultSize="0" autoLine="0" autoPict="0">
                <anchor moveWithCells="1">
                  <from>
                    <xdr:col>6</xdr:col>
                    <xdr:colOff>0</xdr:colOff>
                    <xdr:row>16</xdr:row>
                    <xdr:rowOff>0</xdr:rowOff>
                  </from>
                  <to>
                    <xdr:col>7</xdr:col>
                    <xdr:colOff>0</xdr:colOff>
                    <xdr:row>17</xdr:row>
                    <xdr:rowOff>0</xdr:rowOff>
                  </to>
                </anchor>
              </controlPr>
            </control>
          </mc:Choice>
        </mc:AlternateContent>
        <mc:AlternateContent xmlns:mc="http://schemas.openxmlformats.org/markup-compatibility/2006">
          <mc:Choice Requires="x14">
            <control shapeId="1095" r:id="rId12" name="Drop Down 71">
              <controlPr defaultSize="0" autoLine="0" autoPict="0">
                <anchor moveWithCells="1">
                  <from>
                    <xdr:col>6</xdr:col>
                    <xdr:colOff>0</xdr:colOff>
                    <xdr:row>19</xdr:row>
                    <xdr:rowOff>0</xdr:rowOff>
                  </from>
                  <to>
                    <xdr:col>7</xdr:col>
                    <xdr:colOff>0</xdr:colOff>
                    <xdr:row>20</xdr:row>
                    <xdr:rowOff>0</xdr:rowOff>
                  </to>
                </anchor>
              </controlPr>
            </control>
          </mc:Choice>
        </mc:AlternateContent>
        <mc:AlternateContent xmlns:mc="http://schemas.openxmlformats.org/markup-compatibility/2006">
          <mc:Choice Requires="x14">
            <control shapeId="1096" r:id="rId13" name="Drop Down 72">
              <controlPr defaultSize="0" autoLine="0" autoPict="0">
                <anchor moveWithCells="1">
                  <from>
                    <xdr:col>6</xdr:col>
                    <xdr:colOff>0</xdr:colOff>
                    <xdr:row>17</xdr:row>
                    <xdr:rowOff>0</xdr:rowOff>
                  </from>
                  <to>
                    <xdr:col>7</xdr:col>
                    <xdr:colOff>0</xdr:colOff>
                    <xdr:row>18</xdr:row>
                    <xdr:rowOff>0</xdr:rowOff>
                  </to>
                </anchor>
              </controlPr>
            </control>
          </mc:Choice>
        </mc:AlternateContent>
        <mc:AlternateContent xmlns:mc="http://schemas.openxmlformats.org/markup-compatibility/2006">
          <mc:Choice Requires="x14">
            <control shapeId="1109" r:id="rId14" name="Drop Down 85">
              <controlPr defaultSize="0" autoLine="0" autoPict="0">
                <anchor moveWithCells="1">
                  <from>
                    <xdr:col>6</xdr:col>
                    <xdr:colOff>0</xdr:colOff>
                    <xdr:row>26</xdr:row>
                    <xdr:rowOff>0</xdr:rowOff>
                  </from>
                  <to>
                    <xdr:col>7</xdr:col>
                    <xdr:colOff>0</xdr:colOff>
                    <xdr:row>27</xdr:row>
                    <xdr:rowOff>0</xdr:rowOff>
                  </to>
                </anchor>
              </controlPr>
            </control>
          </mc:Choice>
        </mc:AlternateContent>
        <mc:AlternateContent xmlns:mc="http://schemas.openxmlformats.org/markup-compatibility/2006">
          <mc:Choice Requires="x14">
            <control shapeId="1111" r:id="rId15" name="Drop Down 87">
              <controlPr defaultSize="0" autoLine="0" autoPict="0">
                <anchor moveWithCells="1">
                  <from>
                    <xdr:col>6</xdr:col>
                    <xdr:colOff>0</xdr:colOff>
                    <xdr:row>27</xdr:row>
                    <xdr:rowOff>0</xdr:rowOff>
                  </from>
                  <to>
                    <xdr:col>7</xdr:col>
                    <xdr:colOff>0</xdr:colOff>
                    <xdr:row>28</xdr:row>
                    <xdr:rowOff>0</xdr:rowOff>
                  </to>
                </anchor>
              </controlPr>
            </control>
          </mc:Choice>
        </mc:AlternateContent>
        <mc:AlternateContent xmlns:mc="http://schemas.openxmlformats.org/markup-compatibility/2006">
          <mc:Choice Requires="x14">
            <control shapeId="1112" r:id="rId16" name="Drop Down 88">
              <controlPr defaultSize="0" autoLine="0" autoPict="0">
                <anchor moveWithCells="1">
                  <from>
                    <xdr:col>6</xdr:col>
                    <xdr:colOff>0</xdr:colOff>
                    <xdr:row>28</xdr:row>
                    <xdr:rowOff>0</xdr:rowOff>
                  </from>
                  <to>
                    <xdr:col>7</xdr:col>
                    <xdr:colOff>0</xdr:colOff>
                    <xdr:row>29</xdr:row>
                    <xdr:rowOff>0</xdr:rowOff>
                  </to>
                </anchor>
              </controlPr>
            </control>
          </mc:Choice>
        </mc:AlternateContent>
        <mc:AlternateContent xmlns:mc="http://schemas.openxmlformats.org/markup-compatibility/2006">
          <mc:Choice Requires="x14">
            <control shapeId="1113" r:id="rId17" name="Drop Down 89">
              <controlPr defaultSize="0" autoLine="0" autoPict="0">
                <anchor moveWithCells="1">
                  <from>
                    <xdr:col>6</xdr:col>
                    <xdr:colOff>0</xdr:colOff>
                    <xdr:row>29</xdr:row>
                    <xdr:rowOff>0</xdr:rowOff>
                  </from>
                  <to>
                    <xdr:col>7</xdr:col>
                    <xdr:colOff>0</xdr:colOff>
                    <xdr:row>30</xdr:row>
                    <xdr:rowOff>0</xdr:rowOff>
                  </to>
                </anchor>
              </controlPr>
            </control>
          </mc:Choice>
        </mc:AlternateContent>
        <mc:AlternateContent xmlns:mc="http://schemas.openxmlformats.org/markup-compatibility/2006">
          <mc:Choice Requires="x14">
            <control shapeId="1114" r:id="rId18" name="Drop Down 90">
              <controlPr defaultSize="0" autoLine="0" autoPict="0">
                <anchor moveWithCells="1">
                  <from>
                    <xdr:col>6</xdr:col>
                    <xdr:colOff>0</xdr:colOff>
                    <xdr:row>30</xdr:row>
                    <xdr:rowOff>0</xdr:rowOff>
                  </from>
                  <to>
                    <xdr:col>7</xdr:col>
                    <xdr:colOff>0</xdr:colOff>
                    <xdr:row>31</xdr:row>
                    <xdr:rowOff>0</xdr:rowOff>
                  </to>
                </anchor>
              </controlPr>
            </control>
          </mc:Choice>
        </mc:AlternateContent>
        <mc:AlternateContent xmlns:mc="http://schemas.openxmlformats.org/markup-compatibility/2006">
          <mc:Choice Requires="x14">
            <control shapeId="1115" r:id="rId19" name="Drop Down 91">
              <controlPr defaultSize="0" autoLine="0" autoPict="0">
                <anchor moveWithCells="1">
                  <from>
                    <xdr:col>6</xdr:col>
                    <xdr:colOff>0</xdr:colOff>
                    <xdr:row>31</xdr:row>
                    <xdr:rowOff>0</xdr:rowOff>
                  </from>
                  <to>
                    <xdr:col>7</xdr:col>
                    <xdr:colOff>0</xdr:colOff>
                    <xdr:row>32</xdr:row>
                    <xdr:rowOff>0</xdr:rowOff>
                  </to>
                </anchor>
              </controlPr>
            </control>
          </mc:Choice>
        </mc:AlternateContent>
        <mc:AlternateContent xmlns:mc="http://schemas.openxmlformats.org/markup-compatibility/2006">
          <mc:Choice Requires="x14">
            <control shapeId="1116" r:id="rId20" name="Drop Down 92">
              <controlPr defaultSize="0" autoLine="0" autoPict="0">
                <anchor moveWithCells="1">
                  <from>
                    <xdr:col>6</xdr:col>
                    <xdr:colOff>0</xdr:colOff>
                    <xdr:row>32</xdr:row>
                    <xdr:rowOff>0</xdr:rowOff>
                  </from>
                  <to>
                    <xdr:col>7</xdr:col>
                    <xdr:colOff>0</xdr:colOff>
                    <xdr:row>33</xdr:row>
                    <xdr:rowOff>0</xdr:rowOff>
                  </to>
                </anchor>
              </controlPr>
            </control>
          </mc:Choice>
        </mc:AlternateContent>
        <mc:AlternateContent xmlns:mc="http://schemas.openxmlformats.org/markup-compatibility/2006">
          <mc:Choice Requires="x14">
            <control shapeId="1117" r:id="rId21" name="Drop Down 93">
              <controlPr defaultSize="0" autoLine="0" autoPict="0">
                <anchor moveWithCells="1">
                  <from>
                    <xdr:col>6</xdr:col>
                    <xdr:colOff>0</xdr:colOff>
                    <xdr:row>33</xdr:row>
                    <xdr:rowOff>0</xdr:rowOff>
                  </from>
                  <to>
                    <xdr:col>7</xdr:col>
                    <xdr:colOff>0</xdr:colOff>
                    <xdr:row>34</xdr:row>
                    <xdr:rowOff>0</xdr:rowOff>
                  </to>
                </anchor>
              </controlPr>
            </control>
          </mc:Choice>
        </mc:AlternateContent>
        <mc:AlternateContent xmlns:mc="http://schemas.openxmlformats.org/markup-compatibility/2006">
          <mc:Choice Requires="x14">
            <control shapeId="1118" r:id="rId22" name="Drop Down 94">
              <controlPr defaultSize="0" autoLine="0" autoPict="0">
                <anchor moveWithCells="1">
                  <from>
                    <xdr:col>6</xdr:col>
                    <xdr:colOff>0</xdr:colOff>
                    <xdr:row>34</xdr:row>
                    <xdr:rowOff>0</xdr:rowOff>
                  </from>
                  <to>
                    <xdr:col>7</xdr:col>
                    <xdr:colOff>0</xdr:colOff>
                    <xdr:row>35</xdr:row>
                    <xdr:rowOff>0</xdr:rowOff>
                  </to>
                </anchor>
              </controlPr>
            </control>
          </mc:Choice>
        </mc:AlternateContent>
        <mc:AlternateContent xmlns:mc="http://schemas.openxmlformats.org/markup-compatibility/2006">
          <mc:Choice Requires="x14">
            <control shapeId="1119" r:id="rId23" name="Drop Down 95">
              <controlPr defaultSize="0" autoLine="0" autoPict="0">
                <anchor moveWithCells="1">
                  <from>
                    <xdr:col>6</xdr:col>
                    <xdr:colOff>0</xdr:colOff>
                    <xdr:row>35</xdr:row>
                    <xdr:rowOff>0</xdr:rowOff>
                  </from>
                  <to>
                    <xdr:col>7</xdr:col>
                    <xdr:colOff>0</xdr:colOff>
                    <xdr:row>36</xdr:row>
                    <xdr:rowOff>0</xdr:rowOff>
                  </to>
                </anchor>
              </controlPr>
            </control>
          </mc:Choice>
        </mc:AlternateContent>
        <mc:AlternateContent xmlns:mc="http://schemas.openxmlformats.org/markup-compatibility/2006">
          <mc:Choice Requires="x14">
            <control shapeId="1120" r:id="rId24" name="Drop Down 96">
              <controlPr defaultSize="0" autoLine="0" autoPict="0">
                <anchor moveWithCells="1">
                  <from>
                    <xdr:col>6</xdr:col>
                    <xdr:colOff>0</xdr:colOff>
                    <xdr:row>36</xdr:row>
                    <xdr:rowOff>0</xdr:rowOff>
                  </from>
                  <to>
                    <xdr:col>7</xdr:col>
                    <xdr:colOff>0</xdr:colOff>
                    <xdr:row>37</xdr:row>
                    <xdr:rowOff>0</xdr:rowOff>
                  </to>
                </anchor>
              </controlPr>
            </control>
          </mc:Choice>
        </mc:AlternateContent>
        <mc:AlternateContent xmlns:mc="http://schemas.openxmlformats.org/markup-compatibility/2006">
          <mc:Choice Requires="x14">
            <control shapeId="1121" r:id="rId25" name="Drop Down 97">
              <controlPr defaultSize="0" autoLine="0" autoPict="0">
                <anchor moveWithCells="1">
                  <from>
                    <xdr:col>6</xdr:col>
                    <xdr:colOff>0</xdr:colOff>
                    <xdr:row>37</xdr:row>
                    <xdr:rowOff>0</xdr:rowOff>
                  </from>
                  <to>
                    <xdr:col>7</xdr:col>
                    <xdr:colOff>0</xdr:colOff>
                    <xdr:row>38</xdr:row>
                    <xdr:rowOff>0</xdr:rowOff>
                  </to>
                </anchor>
              </controlPr>
            </control>
          </mc:Choice>
        </mc:AlternateContent>
        <mc:AlternateContent xmlns:mc="http://schemas.openxmlformats.org/markup-compatibility/2006">
          <mc:Choice Requires="x14">
            <control shapeId="1122" r:id="rId26" name="Drop Down 98">
              <controlPr defaultSize="0" autoLine="0" autoPict="0">
                <anchor moveWithCells="1">
                  <from>
                    <xdr:col>6</xdr:col>
                    <xdr:colOff>0</xdr:colOff>
                    <xdr:row>38</xdr:row>
                    <xdr:rowOff>0</xdr:rowOff>
                  </from>
                  <to>
                    <xdr:col>7</xdr:col>
                    <xdr:colOff>0</xdr:colOff>
                    <xdr:row>39</xdr:row>
                    <xdr:rowOff>0</xdr:rowOff>
                  </to>
                </anchor>
              </controlPr>
            </control>
          </mc:Choice>
        </mc:AlternateContent>
        <mc:AlternateContent xmlns:mc="http://schemas.openxmlformats.org/markup-compatibility/2006">
          <mc:Choice Requires="x14">
            <control shapeId="1123" r:id="rId27" name="Drop Down 99">
              <controlPr defaultSize="0" autoLine="0" autoPict="0">
                <anchor moveWithCells="1">
                  <from>
                    <xdr:col>6</xdr:col>
                    <xdr:colOff>0</xdr:colOff>
                    <xdr:row>39</xdr:row>
                    <xdr:rowOff>0</xdr:rowOff>
                  </from>
                  <to>
                    <xdr:col>7</xdr:col>
                    <xdr:colOff>0</xdr:colOff>
                    <xdr:row>40</xdr:row>
                    <xdr:rowOff>0</xdr:rowOff>
                  </to>
                </anchor>
              </controlPr>
            </control>
          </mc:Choice>
        </mc:AlternateContent>
        <mc:AlternateContent xmlns:mc="http://schemas.openxmlformats.org/markup-compatibility/2006">
          <mc:Choice Requires="x14">
            <control shapeId="1124" r:id="rId28" name="Drop Down 100">
              <controlPr defaultSize="0" autoLine="0" autoPict="0">
                <anchor moveWithCells="1">
                  <from>
                    <xdr:col>6</xdr:col>
                    <xdr:colOff>0</xdr:colOff>
                    <xdr:row>40</xdr:row>
                    <xdr:rowOff>0</xdr:rowOff>
                  </from>
                  <to>
                    <xdr:col>7</xdr:col>
                    <xdr:colOff>0</xdr:colOff>
                    <xdr:row>41</xdr:row>
                    <xdr:rowOff>0</xdr:rowOff>
                  </to>
                </anchor>
              </controlPr>
            </control>
          </mc:Choice>
        </mc:AlternateContent>
        <mc:AlternateContent xmlns:mc="http://schemas.openxmlformats.org/markup-compatibility/2006">
          <mc:Choice Requires="x14">
            <control shapeId="1125" r:id="rId29" name="Drop Down 101">
              <controlPr defaultSize="0" autoLine="0" autoPict="0">
                <anchor moveWithCells="1">
                  <from>
                    <xdr:col>6</xdr:col>
                    <xdr:colOff>0</xdr:colOff>
                    <xdr:row>41</xdr:row>
                    <xdr:rowOff>0</xdr:rowOff>
                  </from>
                  <to>
                    <xdr:col>7</xdr:col>
                    <xdr:colOff>0</xdr:colOff>
                    <xdr:row>42</xdr:row>
                    <xdr:rowOff>0</xdr:rowOff>
                  </to>
                </anchor>
              </controlPr>
            </control>
          </mc:Choice>
        </mc:AlternateContent>
        <mc:AlternateContent xmlns:mc="http://schemas.openxmlformats.org/markup-compatibility/2006">
          <mc:Choice Requires="x14">
            <control shapeId="1126" r:id="rId30" name="Drop Down 102">
              <controlPr defaultSize="0" autoLine="0" autoPict="0">
                <anchor moveWithCells="1">
                  <from>
                    <xdr:col>6</xdr:col>
                    <xdr:colOff>0</xdr:colOff>
                    <xdr:row>42</xdr:row>
                    <xdr:rowOff>0</xdr:rowOff>
                  </from>
                  <to>
                    <xdr:col>7</xdr:col>
                    <xdr:colOff>0</xdr:colOff>
                    <xdr:row>43</xdr:row>
                    <xdr:rowOff>0</xdr:rowOff>
                  </to>
                </anchor>
              </controlPr>
            </control>
          </mc:Choice>
        </mc:AlternateContent>
        <mc:AlternateContent xmlns:mc="http://schemas.openxmlformats.org/markup-compatibility/2006">
          <mc:Choice Requires="x14">
            <control shapeId="1127" r:id="rId31" name="Drop Down 103">
              <controlPr defaultSize="0" autoLine="0" autoPict="0">
                <anchor moveWithCells="1">
                  <from>
                    <xdr:col>6</xdr:col>
                    <xdr:colOff>0</xdr:colOff>
                    <xdr:row>43</xdr:row>
                    <xdr:rowOff>0</xdr:rowOff>
                  </from>
                  <to>
                    <xdr:col>7</xdr:col>
                    <xdr:colOff>0</xdr:colOff>
                    <xdr:row>44</xdr:row>
                    <xdr:rowOff>0</xdr:rowOff>
                  </to>
                </anchor>
              </controlPr>
            </control>
          </mc:Choice>
        </mc:AlternateContent>
        <mc:AlternateContent xmlns:mc="http://schemas.openxmlformats.org/markup-compatibility/2006">
          <mc:Choice Requires="x14">
            <control shapeId="1128" r:id="rId32" name="Drop Down 104">
              <controlPr defaultSize="0" autoLine="0" autoPict="0">
                <anchor moveWithCells="1">
                  <from>
                    <xdr:col>6</xdr:col>
                    <xdr:colOff>0</xdr:colOff>
                    <xdr:row>44</xdr:row>
                    <xdr:rowOff>0</xdr:rowOff>
                  </from>
                  <to>
                    <xdr:col>7</xdr:col>
                    <xdr:colOff>0</xdr:colOff>
                    <xdr:row>45</xdr:row>
                    <xdr:rowOff>0</xdr:rowOff>
                  </to>
                </anchor>
              </controlPr>
            </control>
          </mc:Choice>
        </mc:AlternateContent>
        <mc:AlternateContent xmlns:mc="http://schemas.openxmlformats.org/markup-compatibility/2006">
          <mc:Choice Requires="x14">
            <control shapeId="1129" r:id="rId33" name="Drop Down 105">
              <controlPr defaultSize="0" autoLine="0" autoPict="0">
                <anchor moveWithCells="1">
                  <from>
                    <xdr:col>6</xdr:col>
                    <xdr:colOff>0</xdr:colOff>
                    <xdr:row>45</xdr:row>
                    <xdr:rowOff>0</xdr:rowOff>
                  </from>
                  <to>
                    <xdr:col>7</xdr:col>
                    <xdr:colOff>0</xdr:colOff>
                    <xdr:row>46</xdr:row>
                    <xdr:rowOff>0</xdr:rowOff>
                  </to>
                </anchor>
              </controlPr>
            </control>
          </mc:Choice>
        </mc:AlternateContent>
        <mc:AlternateContent xmlns:mc="http://schemas.openxmlformats.org/markup-compatibility/2006">
          <mc:Choice Requires="x14">
            <control shapeId="1130" r:id="rId34" name="Drop Down 106">
              <controlPr defaultSize="0" autoLine="0" autoPict="0">
                <anchor moveWithCells="1">
                  <from>
                    <xdr:col>6</xdr:col>
                    <xdr:colOff>0</xdr:colOff>
                    <xdr:row>46</xdr:row>
                    <xdr:rowOff>0</xdr:rowOff>
                  </from>
                  <to>
                    <xdr:col>7</xdr:col>
                    <xdr:colOff>0</xdr:colOff>
                    <xdr:row>47</xdr:row>
                    <xdr:rowOff>0</xdr:rowOff>
                  </to>
                </anchor>
              </controlPr>
            </control>
          </mc:Choice>
        </mc:AlternateContent>
        <mc:AlternateContent xmlns:mc="http://schemas.openxmlformats.org/markup-compatibility/2006">
          <mc:Choice Requires="x14">
            <control shapeId="1131" r:id="rId35" name="Drop Down 107">
              <controlPr defaultSize="0" autoLine="0" autoPict="0">
                <anchor moveWithCells="1">
                  <from>
                    <xdr:col>6</xdr:col>
                    <xdr:colOff>0</xdr:colOff>
                    <xdr:row>47</xdr:row>
                    <xdr:rowOff>0</xdr:rowOff>
                  </from>
                  <to>
                    <xdr:col>7</xdr:col>
                    <xdr:colOff>0</xdr:colOff>
                    <xdr:row>48</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7" id="{2D7AD149-4A55-451D-955A-BA0E7EA406D8}">
            <x14:iconSet iconSet="3Symbols2" showValue="0" custom="1">
              <x14:cfvo type="percent">
                <xm:f>0</xm:f>
              </x14:cfvo>
              <x14:cfvo type="num" gte="0">
                <xm:f>0</xm:f>
              </x14:cfvo>
              <x14:cfvo type="num">
                <xm:f>1</xm:f>
              </x14:cfvo>
              <x14:cfIcon iconSet="3Symbols2" iconId="0"/>
              <x14:cfIcon iconSet="3Symbols2" iconId="0"/>
              <x14:cfIcon iconSet="3Symbols2" iconId="2"/>
            </x14:iconSet>
          </x14:cfRule>
          <xm:sqref>H6:H8</xm:sqref>
        </x14:conditionalFormatting>
        <x14:conditionalFormatting xmlns:xm="http://schemas.microsoft.com/office/excel/2006/main">
          <x14:cfRule type="iconSet" priority="9" id="{986B09A7-CF83-4F4C-AE64-7731018C4E61}">
            <x14:iconSet iconSet="3Symbols2" showValue="0" custom="1">
              <x14:cfvo type="percent">
                <xm:f>0</xm:f>
              </x14:cfvo>
              <x14:cfvo type="num" gte="0">
                <xm:f>1</xm:f>
              </x14:cfvo>
              <x14:cfvo type="num">
                <xm:f>2</xm:f>
              </x14:cfvo>
              <x14:cfIcon iconSet="3Symbols2" iconId="0"/>
              <x14:cfIcon iconSet="3Symbols2" iconId="2"/>
              <x14:cfIcon iconSet="3Symbols2" iconId="2"/>
            </x14:iconSet>
          </x14:cfRule>
          <xm:sqref>H9:H11</xm:sqref>
        </x14:conditionalFormatting>
        <x14:conditionalFormatting xmlns:xm="http://schemas.microsoft.com/office/excel/2006/main">
          <x14:cfRule type="iconSet" priority="8" id="{D8B6CBFC-9F95-4633-ADF4-7C92A45B66D5}">
            <x14:iconSet iconSet="3Symbols2" showValue="0" custom="1">
              <x14:cfvo type="percent">
                <xm:f>0</xm:f>
              </x14:cfvo>
              <x14:cfvo type="num" gte="0">
                <xm:f>0</xm:f>
              </x14:cfvo>
              <x14:cfvo type="num">
                <xm:f>1</xm:f>
              </x14:cfvo>
              <x14:cfIcon iconSet="3Symbols2" iconId="0"/>
              <x14:cfIcon iconSet="3Symbols2" iconId="2"/>
              <x14:cfIcon iconSet="3Symbols2" iconId="2"/>
            </x14:iconSet>
          </x14:cfRule>
          <xm:sqref>H16:H20</xm:sqref>
        </x14:conditionalFormatting>
        <x14:conditionalFormatting xmlns:xm="http://schemas.microsoft.com/office/excel/2006/main">
          <x14:cfRule type="iconSet" priority="4" id="{3D8DAAD2-1344-4664-A2DC-FCBF6D575638}">
            <x14:iconSet iconSet="3Symbols2" showValue="0" custom="1">
              <x14:cfvo type="percent">
                <xm:f>0</xm:f>
              </x14:cfvo>
              <x14:cfvo type="num" gte="0">
                <xm:f>0</xm:f>
              </x14:cfvo>
              <x14:cfvo type="num">
                <xm:f>1</xm:f>
              </x14:cfvo>
              <x14:cfIcon iconSet="3Symbols2" iconId="0"/>
              <x14:cfIcon iconSet="3Symbols2" iconId="2"/>
              <x14:cfIcon iconSet="3Symbols2" iconId="2"/>
            </x14:iconSet>
          </x14:cfRule>
          <xm:sqref>H27:H48</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AA6485-7CBB-4694-9ACC-75C7E3D23279}">
  <sheetPr>
    <pageSetUpPr fitToPage="1"/>
  </sheetPr>
  <dimension ref="A1:C187"/>
  <sheetViews>
    <sheetView showGridLines="0" view="pageBreakPreview" topLeftCell="A169" zoomScaleNormal="85" zoomScaleSheetLayoutView="100" workbookViewId="0">
      <selection activeCell="A167" sqref="A167:A171"/>
    </sheetView>
  </sheetViews>
  <sheetFormatPr defaultColWidth="41.42578125" defaultRowHeight="15" x14ac:dyDescent="0.25"/>
  <cols>
    <col min="2" max="2" width="54.7109375" customWidth="1"/>
  </cols>
  <sheetData>
    <row r="1" spans="1:3" ht="21" x14ac:dyDescent="0.25">
      <c r="A1" s="13" t="s">
        <v>85</v>
      </c>
    </row>
    <row r="2" spans="1:3" ht="21" x14ac:dyDescent="0.25">
      <c r="A2" s="13" t="s">
        <v>587</v>
      </c>
    </row>
    <row r="3" spans="1:3" ht="15.75" thickBot="1" x14ac:dyDescent="0.3">
      <c r="A3" s="7" t="s">
        <v>588</v>
      </c>
    </row>
    <row r="4" spans="1:3" ht="15.75" thickBot="1" x14ac:dyDescent="0.3">
      <c r="A4" s="8" t="s">
        <v>443</v>
      </c>
      <c r="B4" s="9" t="s">
        <v>244</v>
      </c>
      <c r="C4" s="9" t="s">
        <v>444</v>
      </c>
    </row>
    <row r="5" spans="1:3" ht="90.75" thickBot="1" x14ac:dyDescent="0.3">
      <c r="A5" s="52" t="s">
        <v>69</v>
      </c>
      <c r="B5" s="45" t="s">
        <v>437</v>
      </c>
      <c r="C5" s="53" t="e" vm="2">
        <v>#VALUE!</v>
      </c>
    </row>
    <row r="6" spans="1:3" ht="135.75" thickBot="1" x14ac:dyDescent="0.3">
      <c r="A6" s="51" t="s">
        <v>70</v>
      </c>
      <c r="B6" s="45" t="s">
        <v>446</v>
      </c>
      <c r="C6" s="54" t="e" vm="3">
        <v>#VALUE!</v>
      </c>
    </row>
    <row r="7" spans="1:3" ht="105.75" thickBot="1" x14ac:dyDescent="0.3">
      <c r="A7" s="51" t="s">
        <v>71</v>
      </c>
      <c r="B7" s="45" t="s">
        <v>447</v>
      </c>
      <c r="C7" s="54" t="e" vm="4">
        <v>#VALUE!</v>
      </c>
    </row>
    <row r="8" spans="1:3" ht="105.75" thickBot="1" x14ac:dyDescent="0.3">
      <c r="A8" s="51" t="s">
        <v>72</v>
      </c>
      <c r="B8" s="45" t="s">
        <v>448</v>
      </c>
      <c r="C8" s="54" t="e" vm="5">
        <v>#VALUE!</v>
      </c>
    </row>
    <row r="9" spans="1:3" ht="120.75" thickBot="1" x14ac:dyDescent="0.3">
      <c r="A9" s="57" t="s">
        <v>73</v>
      </c>
      <c r="B9" s="58" t="s">
        <v>458</v>
      </c>
      <c r="C9" s="59" t="e" vm="6">
        <v>#VALUE!</v>
      </c>
    </row>
    <row r="10" spans="1:3" ht="15.75" x14ac:dyDescent="0.25">
      <c r="A10" s="62"/>
      <c r="B10" s="63"/>
      <c r="C10" s="64"/>
    </row>
    <row r="11" spans="1:3" ht="15.75" thickBot="1" x14ac:dyDescent="0.3">
      <c r="A11" s="7" t="s">
        <v>589</v>
      </c>
    </row>
    <row r="12" spans="1:3" ht="15.75" thickBot="1" x14ac:dyDescent="0.3">
      <c r="A12" s="8" t="s">
        <v>443</v>
      </c>
      <c r="B12" s="9" t="s">
        <v>244</v>
      </c>
      <c r="C12" s="9" t="s">
        <v>593</v>
      </c>
    </row>
    <row r="13" spans="1:3" ht="150.75" thickBot="1" x14ac:dyDescent="0.3">
      <c r="A13" s="57" t="s">
        <v>74</v>
      </c>
      <c r="B13" s="58" t="s">
        <v>459</v>
      </c>
      <c r="C13" s="56" t="e" vm="7">
        <v>#VALUE!</v>
      </c>
    </row>
    <row r="14" spans="1:3" ht="90.75" thickBot="1" x14ac:dyDescent="0.3">
      <c r="A14" s="57" t="s">
        <v>75</v>
      </c>
      <c r="B14" s="58" t="s">
        <v>460</v>
      </c>
      <c r="C14" s="59" t="e" vm="8">
        <v>#VALUE!</v>
      </c>
    </row>
    <row r="15" spans="1:3" ht="135.75" thickBot="1" x14ac:dyDescent="0.3">
      <c r="A15" s="57" t="s">
        <v>76</v>
      </c>
      <c r="B15" s="58" t="s">
        <v>461</v>
      </c>
      <c r="C15" s="59" t="e" vm="9">
        <v>#VALUE!</v>
      </c>
    </row>
    <row r="16" spans="1:3" ht="105.75" thickBot="1" x14ac:dyDescent="0.3">
      <c r="A16" s="57" t="s">
        <v>77</v>
      </c>
      <c r="B16" s="58" t="s">
        <v>462</v>
      </c>
      <c r="C16" s="59" t="e" vm="10">
        <v>#VALUE!</v>
      </c>
    </row>
    <row r="17" spans="1:3" ht="135.75" thickBot="1" x14ac:dyDescent="0.3">
      <c r="A17" s="57" t="s">
        <v>78</v>
      </c>
      <c r="B17" s="58" t="s">
        <v>463</v>
      </c>
      <c r="C17" s="59" t="e" vm="11">
        <v>#VALUE!</v>
      </c>
    </row>
    <row r="18" spans="1:3" ht="15.75" x14ac:dyDescent="0.25">
      <c r="A18" s="62"/>
      <c r="B18" s="63"/>
      <c r="C18" s="64"/>
    </row>
    <row r="19" spans="1:3" ht="15.75" thickBot="1" x14ac:dyDescent="0.3">
      <c r="A19" s="7" t="s">
        <v>590</v>
      </c>
    </row>
    <row r="20" spans="1:3" ht="15.75" thickBot="1" x14ac:dyDescent="0.3">
      <c r="A20" s="8" t="s">
        <v>443</v>
      </c>
      <c r="B20" s="9" t="s">
        <v>244</v>
      </c>
      <c r="C20" s="9" t="s">
        <v>444</v>
      </c>
    </row>
    <row r="21" spans="1:3" ht="90.75" thickBot="1" x14ac:dyDescent="0.3">
      <c r="A21" s="57" t="s">
        <v>79</v>
      </c>
      <c r="B21" s="58" t="s">
        <v>464</v>
      </c>
      <c r="C21" s="59" t="e" vm="12">
        <v>#VALUE!</v>
      </c>
    </row>
    <row r="22" spans="1:3" ht="120.75" thickBot="1" x14ac:dyDescent="0.3">
      <c r="A22" s="57" t="s">
        <v>80</v>
      </c>
      <c r="B22" s="58" t="s">
        <v>465</v>
      </c>
      <c r="C22" s="59" t="e" vm="13">
        <v>#VALUE!</v>
      </c>
    </row>
    <row r="23" spans="1:3" ht="105.75" thickBot="1" x14ac:dyDescent="0.3">
      <c r="A23" s="57" t="s">
        <v>81</v>
      </c>
      <c r="B23" s="58" t="s">
        <v>466</v>
      </c>
      <c r="C23" s="59" t="e" vm="14">
        <v>#VALUE!</v>
      </c>
    </row>
    <row r="24" spans="1:3" ht="120.75" thickBot="1" x14ac:dyDescent="0.3">
      <c r="A24" s="57" t="s">
        <v>82</v>
      </c>
      <c r="B24" s="58" t="s">
        <v>467</v>
      </c>
      <c r="C24" s="59" t="e" vm="15">
        <v>#VALUE!</v>
      </c>
    </row>
    <row r="25" spans="1:3" ht="120.75" thickBot="1" x14ac:dyDescent="0.3">
      <c r="A25" s="57" t="s">
        <v>123</v>
      </c>
      <c r="B25" s="58" t="s">
        <v>468</v>
      </c>
      <c r="C25" s="59" t="e" vm="16">
        <v>#VALUE!</v>
      </c>
    </row>
    <row r="26" spans="1:3" x14ac:dyDescent="0.25">
      <c r="A26" s="11"/>
    </row>
    <row r="27" spans="1:3" x14ac:dyDescent="0.25">
      <c r="A27" s="11"/>
    </row>
    <row r="28" spans="1:3" ht="21" x14ac:dyDescent="0.25">
      <c r="A28" s="13" t="s">
        <v>85</v>
      </c>
    </row>
    <row r="29" spans="1:3" ht="21" x14ac:dyDescent="0.25">
      <c r="A29" s="13" t="s">
        <v>591</v>
      </c>
    </row>
    <row r="30" spans="1:3" ht="15.75" thickBot="1" x14ac:dyDescent="0.3">
      <c r="A30" s="7" t="s">
        <v>588</v>
      </c>
    </row>
    <row r="31" spans="1:3" ht="15.75" thickBot="1" x14ac:dyDescent="0.3">
      <c r="A31" s="8" t="s">
        <v>443</v>
      </c>
      <c r="B31" s="9" t="s">
        <v>244</v>
      </c>
      <c r="C31" s="9" t="s">
        <v>444</v>
      </c>
    </row>
    <row r="32" spans="1:3" ht="105.75" thickBot="1" x14ac:dyDescent="0.3">
      <c r="A32" s="57" t="s">
        <v>87</v>
      </c>
      <c r="B32" s="58" t="s">
        <v>476</v>
      </c>
      <c r="C32" s="59" t="e" vm="17">
        <v>#VALUE!</v>
      </c>
    </row>
    <row r="33" spans="1:3" ht="90.75" thickBot="1" x14ac:dyDescent="0.3">
      <c r="A33" s="57" t="s">
        <v>88</v>
      </c>
      <c r="B33" s="58" t="s">
        <v>477</v>
      </c>
      <c r="C33" s="59" t="e" vm="18">
        <v>#VALUE!</v>
      </c>
    </row>
    <row r="34" spans="1:3" ht="106.5" customHeight="1" thickBot="1" x14ac:dyDescent="0.3">
      <c r="A34" s="57" t="s">
        <v>89</v>
      </c>
      <c r="B34" s="58" t="s">
        <v>478</v>
      </c>
      <c r="C34" s="59" t="e" vm="19">
        <v>#VALUE!</v>
      </c>
    </row>
    <row r="35" spans="1:3" ht="105.75" thickBot="1" x14ac:dyDescent="0.3">
      <c r="A35" s="57" t="s">
        <v>90</v>
      </c>
      <c r="B35" s="58" t="s">
        <v>479</v>
      </c>
      <c r="C35" s="59" t="e" vm="20">
        <v>#VALUE!</v>
      </c>
    </row>
    <row r="36" spans="1:3" ht="135.75" thickBot="1" x14ac:dyDescent="0.3">
      <c r="A36" s="57" t="s">
        <v>91</v>
      </c>
      <c r="B36" s="58" t="s">
        <v>480</v>
      </c>
      <c r="C36" s="59" t="e" vm="21">
        <v>#VALUE!</v>
      </c>
    </row>
    <row r="37" spans="1:3" x14ac:dyDescent="0.25">
      <c r="A37" s="7"/>
    </row>
    <row r="38" spans="1:3" ht="15.75" thickBot="1" x14ac:dyDescent="0.3">
      <c r="A38" s="7" t="s">
        <v>589</v>
      </c>
    </row>
    <row r="39" spans="1:3" ht="15.75" thickBot="1" x14ac:dyDescent="0.3">
      <c r="A39" s="8" t="s">
        <v>443</v>
      </c>
      <c r="B39" s="9" t="s">
        <v>244</v>
      </c>
      <c r="C39" s="9" t="s">
        <v>444</v>
      </c>
    </row>
    <row r="40" spans="1:3" ht="120.75" thickBot="1" x14ac:dyDescent="0.3">
      <c r="A40" s="57" t="s">
        <v>76</v>
      </c>
      <c r="B40" s="58" t="s">
        <v>481</v>
      </c>
      <c r="C40" s="59" t="e" vm="22">
        <v>#VALUE!</v>
      </c>
    </row>
    <row r="41" spans="1:3" ht="105.75" thickBot="1" x14ac:dyDescent="0.3">
      <c r="A41" s="57" t="s">
        <v>92</v>
      </c>
      <c r="B41" s="58" t="s">
        <v>482</v>
      </c>
      <c r="C41" s="59" t="e" vm="23">
        <v>#VALUE!</v>
      </c>
    </row>
    <row r="42" spans="1:3" ht="135.75" thickBot="1" x14ac:dyDescent="0.3">
      <c r="A42" s="57" t="s">
        <v>93</v>
      </c>
      <c r="B42" s="58" t="s">
        <v>483</v>
      </c>
      <c r="C42" s="59" t="e" vm="24">
        <v>#VALUE!</v>
      </c>
    </row>
    <row r="43" spans="1:3" ht="135.75" thickBot="1" x14ac:dyDescent="0.3">
      <c r="A43" s="57" t="s">
        <v>94</v>
      </c>
      <c r="B43" s="58" t="s">
        <v>484</v>
      </c>
      <c r="C43" s="59" t="e" vm="25">
        <v>#VALUE!</v>
      </c>
    </row>
    <row r="44" spans="1:3" ht="120.75" thickBot="1" x14ac:dyDescent="0.3">
      <c r="A44" s="57" t="s">
        <v>95</v>
      </c>
      <c r="B44" s="58" t="s">
        <v>485</v>
      </c>
      <c r="C44" s="59" t="e" vm="26">
        <v>#VALUE!</v>
      </c>
    </row>
    <row r="45" spans="1:3" x14ac:dyDescent="0.25">
      <c r="A45" s="11"/>
    </row>
    <row r="46" spans="1:3" ht="15.75" thickBot="1" x14ac:dyDescent="0.3">
      <c r="A46" s="7" t="s">
        <v>590</v>
      </c>
    </row>
    <row r="47" spans="1:3" x14ac:dyDescent="0.25">
      <c r="A47" s="160" t="s">
        <v>443</v>
      </c>
      <c r="B47" s="17"/>
      <c r="C47" s="160" t="s">
        <v>444</v>
      </c>
    </row>
    <row r="48" spans="1:3" ht="15.75" thickBot="1" x14ac:dyDescent="0.3">
      <c r="A48" s="161"/>
      <c r="B48" s="18" t="s">
        <v>244</v>
      </c>
      <c r="C48" s="161"/>
    </row>
    <row r="49" spans="1:3" ht="120.75" thickBot="1" x14ac:dyDescent="0.3">
      <c r="A49" s="57" t="s">
        <v>96</v>
      </c>
      <c r="B49" s="58" t="s">
        <v>486</v>
      </c>
      <c r="C49" s="59" t="e" vm="27">
        <v>#VALUE!</v>
      </c>
    </row>
    <row r="50" spans="1:3" ht="135.75" thickBot="1" x14ac:dyDescent="0.3">
      <c r="A50" s="57" t="s">
        <v>97</v>
      </c>
      <c r="B50" s="58" t="s">
        <v>487</v>
      </c>
      <c r="C50" s="59" t="e" vm="28">
        <v>#VALUE!</v>
      </c>
    </row>
    <row r="51" spans="1:3" ht="90.75" thickBot="1" x14ac:dyDescent="0.3">
      <c r="A51" s="57" t="s">
        <v>98</v>
      </c>
      <c r="B51" s="58" t="s">
        <v>488</v>
      </c>
      <c r="C51" s="59" t="e" vm="29">
        <v>#VALUE!</v>
      </c>
    </row>
    <row r="52" spans="1:3" ht="105.75" thickBot="1" x14ac:dyDescent="0.3">
      <c r="A52" s="57" t="s">
        <v>99</v>
      </c>
      <c r="B52" s="58" t="s">
        <v>489</v>
      </c>
      <c r="C52" s="59" t="e" vm="30">
        <v>#VALUE!</v>
      </c>
    </row>
    <row r="53" spans="1:3" ht="105.75" thickBot="1" x14ac:dyDescent="0.3">
      <c r="A53" s="57" t="s">
        <v>100</v>
      </c>
      <c r="B53" s="58" t="s">
        <v>490</v>
      </c>
      <c r="C53" s="59" t="e" vm="31">
        <v>#VALUE!</v>
      </c>
    </row>
    <row r="54" spans="1:3" x14ac:dyDescent="0.25">
      <c r="A54" s="11"/>
    </row>
    <row r="55" spans="1:3" x14ac:dyDescent="0.25">
      <c r="A55" s="12"/>
    </row>
    <row r="56" spans="1:3" ht="21" x14ac:dyDescent="0.25">
      <c r="A56" s="13" t="s">
        <v>85</v>
      </c>
    </row>
    <row r="57" spans="1:3" ht="21" x14ac:dyDescent="0.25">
      <c r="A57" s="13" t="s">
        <v>592</v>
      </c>
    </row>
    <row r="58" spans="1:3" ht="15.75" thickBot="1" x14ac:dyDescent="0.3">
      <c r="A58" s="7" t="s">
        <v>588</v>
      </c>
    </row>
    <row r="59" spans="1:3" ht="15.75" thickBot="1" x14ac:dyDescent="0.3">
      <c r="A59" s="8" t="s">
        <v>443</v>
      </c>
      <c r="B59" s="9" t="s">
        <v>244</v>
      </c>
      <c r="C59" s="9" t="s">
        <v>444</v>
      </c>
    </row>
    <row r="60" spans="1:3" ht="105.75" thickBot="1" x14ac:dyDescent="0.3">
      <c r="A60" s="57" t="s">
        <v>101</v>
      </c>
      <c r="B60" s="58" t="s">
        <v>491</v>
      </c>
      <c r="C60" s="59" t="e" vm="32">
        <v>#VALUE!</v>
      </c>
    </row>
    <row r="61" spans="1:3" ht="90.75" thickBot="1" x14ac:dyDescent="0.3">
      <c r="A61" s="57" t="s">
        <v>102</v>
      </c>
      <c r="B61" s="58" t="s">
        <v>492</v>
      </c>
      <c r="C61" s="59" t="e" vm="33">
        <v>#VALUE!</v>
      </c>
    </row>
    <row r="62" spans="1:3" ht="120.75" thickBot="1" x14ac:dyDescent="0.3">
      <c r="A62" s="57" t="s">
        <v>103</v>
      </c>
      <c r="B62" s="58" t="s">
        <v>493</v>
      </c>
      <c r="C62" s="59" t="e" vm="34">
        <v>#VALUE!</v>
      </c>
    </row>
    <row r="63" spans="1:3" ht="165.75" thickBot="1" x14ac:dyDescent="0.3">
      <c r="A63" s="57" t="s">
        <v>104</v>
      </c>
      <c r="B63" s="58" t="s">
        <v>494</v>
      </c>
      <c r="C63" s="59" t="e" vm="35">
        <v>#VALUE!</v>
      </c>
    </row>
    <row r="64" spans="1:3" ht="120.75" thickBot="1" x14ac:dyDescent="0.3">
      <c r="A64" s="57" t="s">
        <v>105</v>
      </c>
      <c r="B64" s="58" t="s">
        <v>495</v>
      </c>
      <c r="C64" s="59" t="e" vm="36">
        <v>#VALUE!</v>
      </c>
    </row>
    <row r="65" spans="1:3" x14ac:dyDescent="0.25">
      <c r="A65" s="7"/>
    </row>
    <row r="66" spans="1:3" ht="15.75" thickBot="1" x14ac:dyDescent="0.3">
      <c r="A66" s="7" t="s">
        <v>589</v>
      </c>
    </row>
    <row r="67" spans="1:3" ht="15.75" thickBot="1" x14ac:dyDescent="0.3">
      <c r="A67" s="8" t="s">
        <v>443</v>
      </c>
      <c r="B67" s="9" t="s">
        <v>244</v>
      </c>
      <c r="C67" s="9" t="s">
        <v>444</v>
      </c>
    </row>
    <row r="68" spans="1:3" ht="135.75" thickBot="1" x14ac:dyDescent="0.3">
      <c r="A68" s="57" t="s">
        <v>106</v>
      </c>
      <c r="B68" s="58" t="s">
        <v>496</v>
      </c>
      <c r="C68" s="59" t="e" vm="37">
        <v>#VALUE!</v>
      </c>
    </row>
    <row r="69" spans="1:3" ht="135.75" thickBot="1" x14ac:dyDescent="0.3">
      <c r="A69" s="57" t="s">
        <v>127</v>
      </c>
      <c r="B69" s="58" t="s">
        <v>497</v>
      </c>
      <c r="C69" s="59" t="e" vm="38">
        <v>#VALUE!</v>
      </c>
    </row>
    <row r="70" spans="1:3" ht="120.75" thickBot="1" x14ac:dyDescent="0.3">
      <c r="A70" s="57" t="s">
        <v>108</v>
      </c>
      <c r="B70" s="58" t="s">
        <v>498</v>
      </c>
      <c r="C70" s="59" t="e" vm="39">
        <v>#VALUE!</v>
      </c>
    </row>
    <row r="71" spans="1:3" ht="120.75" thickBot="1" x14ac:dyDescent="0.3">
      <c r="A71" s="57" t="s">
        <v>109</v>
      </c>
      <c r="B71" s="58" t="s">
        <v>499</v>
      </c>
      <c r="C71" s="59" t="e" vm="40">
        <v>#VALUE!</v>
      </c>
    </row>
    <row r="72" spans="1:3" ht="120.75" thickBot="1" x14ac:dyDescent="0.3">
      <c r="A72" s="57" t="s">
        <v>128</v>
      </c>
      <c r="B72" s="58" t="s">
        <v>500</v>
      </c>
      <c r="C72" s="59" t="e" vm="41">
        <v>#VALUE!</v>
      </c>
    </row>
    <row r="73" spans="1:3" x14ac:dyDescent="0.25">
      <c r="A73" s="11"/>
    </row>
    <row r="74" spans="1:3" ht="15.75" thickBot="1" x14ac:dyDescent="0.3">
      <c r="A74" s="7" t="s">
        <v>590</v>
      </c>
    </row>
    <row r="75" spans="1:3" ht="15.75" thickBot="1" x14ac:dyDescent="0.3">
      <c r="A75" s="8" t="s">
        <v>443</v>
      </c>
      <c r="B75" s="9" t="s">
        <v>244</v>
      </c>
      <c r="C75" s="9" t="s">
        <v>593</v>
      </c>
    </row>
    <row r="76" spans="1:3" ht="105.75" thickBot="1" x14ac:dyDescent="0.3">
      <c r="A76" s="57" t="s">
        <v>111</v>
      </c>
      <c r="B76" s="58" t="s">
        <v>501</v>
      </c>
      <c r="C76" s="59" t="e" vm="42">
        <v>#VALUE!</v>
      </c>
    </row>
    <row r="77" spans="1:3" ht="105.75" thickBot="1" x14ac:dyDescent="0.3">
      <c r="A77" s="57" t="s">
        <v>112</v>
      </c>
      <c r="B77" s="58" t="s">
        <v>502</v>
      </c>
      <c r="C77" s="59" t="e" vm="43">
        <v>#VALUE!</v>
      </c>
    </row>
    <row r="78" spans="1:3" ht="105.75" thickBot="1" x14ac:dyDescent="0.3">
      <c r="A78" s="57" t="s">
        <v>113</v>
      </c>
      <c r="B78" s="58" t="s">
        <v>503</v>
      </c>
      <c r="C78" s="59" t="e" vm="44">
        <v>#VALUE!</v>
      </c>
    </row>
    <row r="79" spans="1:3" ht="120.75" thickBot="1" x14ac:dyDescent="0.3">
      <c r="A79" s="57" t="s">
        <v>114</v>
      </c>
      <c r="B79" s="58" t="s">
        <v>504</v>
      </c>
      <c r="C79" s="59" t="e" vm="45">
        <v>#VALUE!</v>
      </c>
    </row>
    <row r="80" spans="1:3" ht="120.75" thickBot="1" x14ac:dyDescent="0.3">
      <c r="A80" s="57" t="s">
        <v>115</v>
      </c>
      <c r="B80" s="58" t="s">
        <v>505</v>
      </c>
      <c r="C80" s="59" t="e" vm="46">
        <v>#VALUE!</v>
      </c>
    </row>
    <row r="81" spans="1:3" x14ac:dyDescent="0.25">
      <c r="A81" s="11"/>
    </row>
    <row r="83" spans="1:3" ht="21" x14ac:dyDescent="0.25">
      <c r="A83" s="13" t="s">
        <v>418</v>
      </c>
    </row>
    <row r="84" spans="1:3" ht="21" x14ac:dyDescent="0.25">
      <c r="A84" s="13" t="s">
        <v>553</v>
      </c>
    </row>
    <row r="85" spans="1:3" ht="15.75" thickBot="1" x14ac:dyDescent="0.3">
      <c r="A85" s="14" t="s">
        <v>588</v>
      </c>
    </row>
    <row r="86" spans="1:3" ht="15.75" thickBot="1" x14ac:dyDescent="0.3">
      <c r="A86" s="8" t="s">
        <v>443</v>
      </c>
      <c r="B86" s="8" t="s">
        <v>244</v>
      </c>
      <c r="C86" s="9" t="s">
        <v>593</v>
      </c>
    </row>
    <row r="87" spans="1:3" ht="195.75" thickBot="1" x14ac:dyDescent="0.3">
      <c r="A87" s="57" t="s">
        <v>422</v>
      </c>
      <c r="B87" s="58" t="s">
        <v>506</v>
      </c>
      <c r="C87" s="59" t="e" vm="47">
        <v>#VALUE!</v>
      </c>
    </row>
    <row r="88" spans="1:3" ht="165.75" thickBot="1" x14ac:dyDescent="0.3">
      <c r="A88" s="57" t="s">
        <v>423</v>
      </c>
      <c r="B88" s="58" t="s">
        <v>507</v>
      </c>
      <c r="C88" s="59" t="e" vm="48">
        <v>#VALUE!</v>
      </c>
    </row>
    <row r="89" spans="1:3" ht="150.75" thickBot="1" x14ac:dyDescent="0.3">
      <c r="A89" s="57" t="s">
        <v>424</v>
      </c>
      <c r="B89" s="58" t="s">
        <v>508</v>
      </c>
      <c r="C89" s="59" t="e" vm="49">
        <v>#VALUE!</v>
      </c>
    </row>
    <row r="90" spans="1:3" ht="165.75" thickBot="1" x14ac:dyDescent="0.3">
      <c r="A90" s="57" t="s">
        <v>425</v>
      </c>
      <c r="B90" s="58" t="s">
        <v>509</v>
      </c>
      <c r="C90" s="59" t="e" vm="50">
        <v>#VALUE!</v>
      </c>
    </row>
    <row r="91" spans="1:3" ht="210.75" thickBot="1" x14ac:dyDescent="0.3">
      <c r="A91" s="57" t="s">
        <v>426</v>
      </c>
      <c r="B91" s="58" t="s">
        <v>510</v>
      </c>
      <c r="C91" s="59" t="e" vm="51">
        <v>#VALUE!</v>
      </c>
    </row>
    <row r="92" spans="1:3" x14ac:dyDescent="0.25">
      <c r="A92" s="7"/>
    </row>
    <row r="93" spans="1:3" ht="15.75" thickBot="1" x14ac:dyDescent="0.3">
      <c r="A93" s="7" t="s">
        <v>589</v>
      </c>
    </row>
    <row r="94" spans="1:3" ht="15.75" thickBot="1" x14ac:dyDescent="0.3">
      <c r="A94" s="8" t="s">
        <v>443</v>
      </c>
      <c r="B94" s="8" t="s">
        <v>244</v>
      </c>
      <c r="C94" s="9" t="s">
        <v>593</v>
      </c>
    </row>
    <row r="95" spans="1:3" ht="180.75" thickBot="1" x14ac:dyDescent="0.3">
      <c r="A95" s="57" t="s">
        <v>427</v>
      </c>
      <c r="B95" s="58" t="s">
        <v>511</v>
      </c>
      <c r="C95" s="59" t="e" vm="52">
        <v>#VALUE!</v>
      </c>
    </row>
    <row r="96" spans="1:3" ht="165.75" thickBot="1" x14ac:dyDescent="0.3">
      <c r="A96" s="57" t="s">
        <v>428</v>
      </c>
      <c r="B96" s="58" t="s">
        <v>512</v>
      </c>
      <c r="C96" s="59" t="e" vm="53">
        <v>#VALUE!</v>
      </c>
    </row>
    <row r="97" spans="1:3" ht="180.75" thickBot="1" x14ac:dyDescent="0.3">
      <c r="A97" s="57" t="s">
        <v>429</v>
      </c>
      <c r="B97" s="58" t="s">
        <v>513</v>
      </c>
      <c r="C97" s="59" t="e" vm="54">
        <v>#VALUE!</v>
      </c>
    </row>
    <row r="98" spans="1:3" ht="150.75" thickBot="1" x14ac:dyDescent="0.3">
      <c r="A98" s="57" t="s">
        <v>430</v>
      </c>
      <c r="B98" s="58" t="s">
        <v>514</v>
      </c>
      <c r="C98" s="59" t="e" vm="55">
        <v>#VALUE!</v>
      </c>
    </row>
    <row r="99" spans="1:3" ht="195.75" thickBot="1" x14ac:dyDescent="0.3">
      <c r="A99" s="57" t="s">
        <v>431</v>
      </c>
      <c r="B99" s="58" t="s">
        <v>515</v>
      </c>
      <c r="C99" s="59" t="e" vm="56">
        <v>#VALUE!</v>
      </c>
    </row>
    <row r="100" spans="1:3" x14ac:dyDescent="0.25">
      <c r="A100" s="49"/>
      <c r="B100" s="44"/>
      <c r="C100" s="50"/>
    </row>
    <row r="101" spans="1:3" ht="15.75" thickBot="1" x14ac:dyDescent="0.3">
      <c r="A101" s="7" t="s">
        <v>590</v>
      </c>
    </row>
    <row r="102" spans="1:3" ht="15.75" thickBot="1" x14ac:dyDescent="0.3">
      <c r="A102" s="8" t="s">
        <v>443</v>
      </c>
      <c r="B102" s="8" t="s">
        <v>244</v>
      </c>
      <c r="C102" s="9" t="s">
        <v>593</v>
      </c>
    </row>
    <row r="103" spans="1:3" ht="105.75" thickBot="1" x14ac:dyDescent="0.3">
      <c r="A103" s="57" t="s">
        <v>432</v>
      </c>
      <c r="B103" s="58" t="s">
        <v>516</v>
      </c>
      <c r="C103" s="59" t="e" vm="57">
        <v>#VALUE!</v>
      </c>
    </row>
    <row r="104" spans="1:3" ht="150.75" thickBot="1" x14ac:dyDescent="0.3">
      <c r="A104" s="57" t="s">
        <v>433</v>
      </c>
      <c r="B104" s="58" t="s">
        <v>517</v>
      </c>
      <c r="C104" s="59" t="e" vm="58">
        <v>#VALUE!</v>
      </c>
    </row>
    <row r="105" spans="1:3" ht="195.75" thickBot="1" x14ac:dyDescent="0.3">
      <c r="A105" s="57" t="s">
        <v>434</v>
      </c>
      <c r="B105" s="58" t="s">
        <v>518</v>
      </c>
      <c r="C105" s="59" t="e" vm="59">
        <v>#VALUE!</v>
      </c>
    </row>
    <row r="106" spans="1:3" ht="120.75" thickBot="1" x14ac:dyDescent="0.3">
      <c r="A106" s="57" t="s">
        <v>435</v>
      </c>
      <c r="B106" s="58" t="s">
        <v>519</v>
      </c>
      <c r="C106" s="59" t="e" vm="60">
        <v>#VALUE!</v>
      </c>
    </row>
    <row r="109" spans="1:3" ht="21" x14ac:dyDescent="0.25">
      <c r="A109" s="13" t="s">
        <v>86</v>
      </c>
    </row>
    <row r="110" spans="1:3" ht="21" x14ac:dyDescent="0.25">
      <c r="A110" s="13" t="s">
        <v>553</v>
      </c>
    </row>
    <row r="111" spans="1:3" ht="15.75" thickBot="1" x14ac:dyDescent="0.3">
      <c r="A111" s="14" t="s">
        <v>588</v>
      </c>
    </row>
    <row r="112" spans="1:3" ht="15.75" thickBot="1" x14ac:dyDescent="0.3">
      <c r="A112" s="8" t="s">
        <v>443</v>
      </c>
      <c r="B112" s="9" t="s">
        <v>244</v>
      </c>
      <c r="C112" s="9" t="s">
        <v>593</v>
      </c>
    </row>
    <row r="113" spans="1:3" ht="105.75" thickBot="1" x14ac:dyDescent="0.3">
      <c r="A113" s="57" t="s">
        <v>116</v>
      </c>
      <c r="B113" s="58" t="s">
        <v>521</v>
      </c>
      <c r="C113" s="59" t="e" vm="61">
        <v>#VALUE!</v>
      </c>
    </row>
    <row r="114" spans="1:3" ht="90.75" thickBot="1" x14ac:dyDescent="0.3">
      <c r="A114" s="57" t="s">
        <v>117</v>
      </c>
      <c r="B114" s="58" t="s">
        <v>522</v>
      </c>
      <c r="C114" s="59" t="e" vm="62">
        <v>#VALUE!</v>
      </c>
    </row>
    <row r="115" spans="1:3" ht="90.75" thickBot="1" x14ac:dyDescent="0.3">
      <c r="A115" s="57" t="s">
        <v>46</v>
      </c>
      <c r="B115" s="58" t="s">
        <v>523</v>
      </c>
      <c r="C115" s="59" t="e" vm="63">
        <v>#VALUE!</v>
      </c>
    </row>
    <row r="116" spans="1:3" ht="120.75" thickBot="1" x14ac:dyDescent="0.3">
      <c r="A116" s="57" t="s">
        <v>118</v>
      </c>
      <c r="B116" s="58" t="s">
        <v>524</v>
      </c>
      <c r="C116" s="59" t="e" vm="64">
        <v>#VALUE!</v>
      </c>
    </row>
    <row r="117" spans="1:3" ht="105.75" thickBot="1" x14ac:dyDescent="0.3">
      <c r="A117" s="57" t="s">
        <v>49</v>
      </c>
      <c r="B117" s="58" t="s">
        <v>525</v>
      </c>
      <c r="C117" s="59" t="e" vm="65">
        <v>#VALUE!</v>
      </c>
    </row>
    <row r="118" spans="1:3" x14ac:dyDescent="0.25">
      <c r="A118" s="7"/>
    </row>
    <row r="119" spans="1:3" ht="15.75" thickBot="1" x14ac:dyDescent="0.3">
      <c r="A119" s="7" t="s">
        <v>589</v>
      </c>
    </row>
    <row r="120" spans="1:3" ht="15.75" thickBot="1" x14ac:dyDescent="0.3">
      <c r="A120" s="8" t="s">
        <v>443</v>
      </c>
      <c r="B120" s="9" t="s">
        <v>244</v>
      </c>
      <c r="C120" s="9" t="s">
        <v>444</v>
      </c>
    </row>
    <row r="121" spans="1:3" ht="120.75" thickBot="1" x14ac:dyDescent="0.3">
      <c r="A121" s="57" t="s">
        <v>50</v>
      </c>
      <c r="B121" s="58" t="s">
        <v>526</v>
      </c>
      <c r="C121" s="59" t="e" vm="66">
        <v>#VALUE!</v>
      </c>
    </row>
    <row r="122" spans="1:3" ht="120.75" thickBot="1" x14ac:dyDescent="0.3">
      <c r="A122" s="57" t="s">
        <v>52</v>
      </c>
      <c r="B122" s="58" t="s">
        <v>527</v>
      </c>
      <c r="C122" s="59" t="e" vm="67">
        <v>#VALUE!</v>
      </c>
    </row>
    <row r="123" spans="1:3" ht="120.75" thickBot="1" x14ac:dyDescent="0.3">
      <c r="A123" s="57" t="s">
        <v>53</v>
      </c>
      <c r="B123" s="58" t="s">
        <v>528</v>
      </c>
      <c r="C123" s="59" t="e" vm="68">
        <v>#VALUE!</v>
      </c>
    </row>
    <row r="124" spans="1:3" ht="135.75" thickBot="1" x14ac:dyDescent="0.3">
      <c r="A124" s="57" t="s">
        <v>54</v>
      </c>
      <c r="B124" s="58" t="s">
        <v>529</v>
      </c>
      <c r="C124" s="59" t="e" vm="69">
        <v>#VALUE!</v>
      </c>
    </row>
    <row r="125" spans="1:3" ht="135.75" thickBot="1" x14ac:dyDescent="0.3">
      <c r="A125" s="57" t="s">
        <v>55</v>
      </c>
      <c r="B125" s="58" t="s">
        <v>530</v>
      </c>
      <c r="C125" s="59" t="e" vm="70">
        <v>#VALUE!</v>
      </c>
    </row>
    <row r="126" spans="1:3" x14ac:dyDescent="0.25">
      <c r="A126" s="11"/>
    </row>
    <row r="127" spans="1:3" ht="15.75" thickBot="1" x14ac:dyDescent="0.3">
      <c r="A127" s="7" t="s">
        <v>590</v>
      </c>
    </row>
    <row r="128" spans="1:3" ht="15.75" thickBot="1" x14ac:dyDescent="0.3">
      <c r="A128" s="8" t="s">
        <v>443</v>
      </c>
      <c r="B128" s="9" t="s">
        <v>244</v>
      </c>
      <c r="C128" s="9" t="s">
        <v>593</v>
      </c>
    </row>
    <row r="129" spans="1:3" ht="105.75" thickBot="1" x14ac:dyDescent="0.3">
      <c r="A129" s="57" t="s">
        <v>57</v>
      </c>
      <c r="B129" s="58" t="s">
        <v>531</v>
      </c>
      <c r="C129" s="59" t="e" vm="71">
        <v>#VALUE!</v>
      </c>
    </row>
    <row r="130" spans="1:3" ht="105.75" thickBot="1" x14ac:dyDescent="0.3">
      <c r="A130" s="57" t="s">
        <v>58</v>
      </c>
      <c r="B130" s="58" t="s">
        <v>532</v>
      </c>
      <c r="C130" s="59" t="e" vm="72">
        <v>#VALUE!</v>
      </c>
    </row>
    <row r="131" spans="1:3" ht="120.75" thickBot="1" x14ac:dyDescent="0.3">
      <c r="A131" s="57" t="s">
        <v>119</v>
      </c>
      <c r="B131" s="58" t="s">
        <v>533</v>
      </c>
      <c r="C131" s="59" t="e" vm="73">
        <v>#VALUE!</v>
      </c>
    </row>
    <row r="132" spans="1:3" ht="105.75" thickBot="1" x14ac:dyDescent="0.3">
      <c r="A132" s="57" t="s">
        <v>60</v>
      </c>
      <c r="B132" s="58" t="s">
        <v>534</v>
      </c>
      <c r="C132" s="59" t="e" vm="74">
        <v>#VALUE!</v>
      </c>
    </row>
    <row r="133" spans="1:3" ht="120.75" thickBot="1" x14ac:dyDescent="0.3">
      <c r="A133" s="57" t="s">
        <v>61</v>
      </c>
      <c r="B133" s="58" t="s">
        <v>535</v>
      </c>
      <c r="C133" s="59" t="e" vm="75">
        <v>#VALUE!</v>
      </c>
    </row>
    <row r="137" spans="1:3" ht="21" x14ac:dyDescent="0.25">
      <c r="A137" s="13" t="s">
        <v>551</v>
      </c>
    </row>
    <row r="138" spans="1:3" ht="21" x14ac:dyDescent="0.25">
      <c r="A138" s="13" t="s">
        <v>553</v>
      </c>
    </row>
    <row r="139" spans="1:3" ht="15.75" thickBot="1" x14ac:dyDescent="0.3">
      <c r="A139" s="7" t="s">
        <v>588</v>
      </c>
    </row>
    <row r="140" spans="1:3" ht="15.75" thickBot="1" x14ac:dyDescent="0.3">
      <c r="A140" s="8" t="s">
        <v>443</v>
      </c>
      <c r="B140" s="8" t="s">
        <v>244</v>
      </c>
      <c r="C140" s="9" t="s">
        <v>444</v>
      </c>
    </row>
    <row r="141" spans="1:3" ht="105.75" thickBot="1" x14ac:dyDescent="0.3">
      <c r="A141" s="57" t="s">
        <v>116</v>
      </c>
      <c r="B141" s="58" t="s">
        <v>536</v>
      </c>
      <c r="C141" s="59" t="e" vm="76">
        <v>#VALUE!</v>
      </c>
    </row>
    <row r="142" spans="1:3" ht="90.75" thickBot="1" x14ac:dyDescent="0.3">
      <c r="A142" s="57" t="s">
        <v>405</v>
      </c>
      <c r="B142" s="58" t="s">
        <v>537</v>
      </c>
      <c r="C142" s="59" t="e" vm="77">
        <v>#VALUE!</v>
      </c>
    </row>
    <row r="143" spans="1:3" ht="105.75" thickBot="1" x14ac:dyDescent="0.3">
      <c r="A143" s="57" t="s">
        <v>406</v>
      </c>
      <c r="B143" s="58" t="s">
        <v>538</v>
      </c>
      <c r="C143" s="59" t="e" vm="78">
        <v>#VALUE!</v>
      </c>
    </row>
    <row r="144" spans="1:3" ht="120.75" thickBot="1" x14ac:dyDescent="0.3">
      <c r="A144" s="57" t="s">
        <v>407</v>
      </c>
      <c r="B144" s="58" t="s">
        <v>539</v>
      </c>
      <c r="C144" s="59" t="e" vm="79">
        <v>#VALUE!</v>
      </c>
    </row>
    <row r="145" spans="1:3" ht="105.75" thickBot="1" x14ac:dyDescent="0.3">
      <c r="A145" s="57" t="s">
        <v>49</v>
      </c>
      <c r="B145" s="58" t="s">
        <v>540</v>
      </c>
      <c r="C145" s="59" t="e" vm="80">
        <v>#VALUE!</v>
      </c>
    </row>
    <row r="146" spans="1:3" x14ac:dyDescent="0.25">
      <c r="A146" s="7"/>
      <c r="B146" s="48"/>
    </row>
    <row r="147" spans="1:3" ht="15.75" thickBot="1" x14ac:dyDescent="0.3">
      <c r="A147" s="7" t="s">
        <v>589</v>
      </c>
    </row>
    <row r="148" spans="1:3" ht="15.75" thickBot="1" x14ac:dyDescent="0.3">
      <c r="A148" s="8" t="s">
        <v>443</v>
      </c>
      <c r="B148" s="8" t="s">
        <v>244</v>
      </c>
      <c r="C148" s="9" t="s">
        <v>444</v>
      </c>
    </row>
    <row r="149" spans="1:3" ht="150.75" thickBot="1" x14ac:dyDescent="0.3">
      <c r="A149" s="57" t="s">
        <v>408</v>
      </c>
      <c r="B149" s="58" t="s">
        <v>541</v>
      </c>
      <c r="C149" s="59" t="e" vm="81">
        <v>#VALUE!</v>
      </c>
    </row>
    <row r="150" spans="1:3" ht="105.75" thickBot="1" x14ac:dyDescent="0.3">
      <c r="A150" s="57" t="s">
        <v>52</v>
      </c>
      <c r="B150" s="58" t="s">
        <v>542</v>
      </c>
      <c r="C150" s="59" t="e" vm="82">
        <v>#VALUE!</v>
      </c>
    </row>
    <row r="151" spans="1:3" ht="135.75" thickBot="1" x14ac:dyDescent="0.3">
      <c r="A151" s="57" t="s">
        <v>409</v>
      </c>
      <c r="B151" s="58" t="s">
        <v>543</v>
      </c>
      <c r="C151" s="59" t="e" vm="83">
        <v>#VALUE!</v>
      </c>
    </row>
    <row r="152" spans="1:3" ht="135.75" thickBot="1" x14ac:dyDescent="0.3">
      <c r="A152" s="57" t="s">
        <v>410</v>
      </c>
      <c r="B152" s="58" t="s">
        <v>544</v>
      </c>
      <c r="C152" s="59" t="e" vm="84">
        <v>#VALUE!</v>
      </c>
    </row>
    <row r="153" spans="1:3" ht="120.75" thickBot="1" x14ac:dyDescent="0.3">
      <c r="A153" s="57" t="s">
        <v>411</v>
      </c>
      <c r="B153" s="58" t="s">
        <v>545</v>
      </c>
      <c r="C153" s="59" t="e" vm="85">
        <v>#VALUE!</v>
      </c>
    </row>
    <row r="154" spans="1:3" x14ac:dyDescent="0.25">
      <c r="A154" s="11"/>
    </row>
    <row r="155" spans="1:3" ht="15.75" thickBot="1" x14ac:dyDescent="0.3">
      <c r="A155" s="7" t="s">
        <v>590</v>
      </c>
    </row>
    <row r="156" spans="1:3" ht="15.75" thickBot="1" x14ac:dyDescent="0.3">
      <c r="A156" s="8" t="s">
        <v>443</v>
      </c>
      <c r="B156" s="8" t="s">
        <v>244</v>
      </c>
      <c r="C156" s="9" t="s">
        <v>444</v>
      </c>
    </row>
    <row r="157" spans="1:3" ht="105.75" thickBot="1" x14ac:dyDescent="0.3">
      <c r="A157" s="57" t="s">
        <v>412</v>
      </c>
      <c r="B157" s="58" t="s">
        <v>546</v>
      </c>
      <c r="C157" s="59" t="e" vm="86">
        <v>#VALUE!</v>
      </c>
    </row>
    <row r="158" spans="1:3" ht="105.75" thickBot="1" x14ac:dyDescent="0.3">
      <c r="A158" s="57" t="s">
        <v>413</v>
      </c>
      <c r="B158" s="58" t="s">
        <v>547</v>
      </c>
      <c r="C158" s="59" t="e" vm="87">
        <v>#VALUE!</v>
      </c>
    </row>
    <row r="159" spans="1:3" ht="90.75" thickBot="1" x14ac:dyDescent="0.3">
      <c r="A159" s="57" t="s">
        <v>414</v>
      </c>
      <c r="B159" s="58" t="s">
        <v>548</v>
      </c>
      <c r="C159" s="59" t="e" vm="88">
        <v>#VALUE!</v>
      </c>
    </row>
    <row r="160" spans="1:3" ht="105.75" thickBot="1" x14ac:dyDescent="0.3">
      <c r="A160" s="57" t="s">
        <v>415</v>
      </c>
      <c r="B160" s="58" t="s">
        <v>549</v>
      </c>
      <c r="C160" s="59" t="e" vm="89">
        <v>#VALUE!</v>
      </c>
    </row>
    <row r="161" spans="1:3" ht="105.75" thickBot="1" x14ac:dyDescent="0.3">
      <c r="A161" s="57" t="s">
        <v>416</v>
      </c>
      <c r="B161" s="58" t="s">
        <v>550</v>
      </c>
      <c r="C161" s="59" t="e" vm="90">
        <v>#VALUE!</v>
      </c>
    </row>
    <row r="163" spans="1:3" ht="21" x14ac:dyDescent="0.25">
      <c r="A163" s="13" t="s">
        <v>621</v>
      </c>
    </row>
    <row r="164" spans="1:3" ht="21" x14ac:dyDescent="0.25">
      <c r="A164" s="13" t="s">
        <v>553</v>
      </c>
    </row>
    <row r="165" spans="1:3" ht="15.75" thickBot="1" x14ac:dyDescent="0.3">
      <c r="A165" s="14" t="s">
        <v>588</v>
      </c>
    </row>
    <row r="166" spans="1:3" ht="15.75" thickBot="1" x14ac:dyDescent="0.3">
      <c r="A166" s="8" t="s">
        <v>443</v>
      </c>
      <c r="B166" s="9" t="s">
        <v>244</v>
      </c>
      <c r="C166" s="9" t="s">
        <v>593</v>
      </c>
    </row>
    <row r="167" spans="1:3" ht="180.75" thickBot="1" x14ac:dyDescent="0.3">
      <c r="A167" s="57" t="s">
        <v>606</v>
      </c>
      <c r="B167" s="58" t="s">
        <v>623</v>
      </c>
      <c r="C167" s="59" t="e" vm="91">
        <v>#VALUE!</v>
      </c>
    </row>
    <row r="168" spans="1:3" ht="150.75" thickBot="1" x14ac:dyDescent="0.3">
      <c r="A168" s="57" t="s">
        <v>607</v>
      </c>
      <c r="B168" s="58" t="s">
        <v>624</v>
      </c>
      <c r="C168" s="59" t="e" vm="92">
        <v>#VALUE!</v>
      </c>
    </row>
    <row r="169" spans="1:3" ht="165.75" thickBot="1" x14ac:dyDescent="0.3">
      <c r="A169" s="57" t="s">
        <v>608</v>
      </c>
      <c r="B169" s="58" t="s">
        <v>625</v>
      </c>
      <c r="C169" s="59" t="e" vm="93">
        <v>#VALUE!</v>
      </c>
    </row>
    <row r="170" spans="1:3" ht="165.75" thickBot="1" x14ac:dyDescent="0.3">
      <c r="A170" s="57" t="s">
        <v>609</v>
      </c>
      <c r="B170" s="58" t="s">
        <v>626</v>
      </c>
      <c r="C170" s="59" t="e" vm="94">
        <v>#VALUE!</v>
      </c>
    </row>
    <row r="171" spans="1:3" ht="180.75" thickBot="1" x14ac:dyDescent="0.3">
      <c r="A171" s="57" t="s">
        <v>610</v>
      </c>
      <c r="B171" s="58" t="s">
        <v>627</v>
      </c>
      <c r="C171" s="59" t="e" vm="95">
        <v>#VALUE!</v>
      </c>
    </row>
    <row r="172" spans="1:3" x14ac:dyDescent="0.25">
      <c r="A172" s="7"/>
    </row>
    <row r="173" spans="1:3" ht="15.75" thickBot="1" x14ac:dyDescent="0.3">
      <c r="A173" s="7" t="s">
        <v>589</v>
      </c>
    </row>
    <row r="174" spans="1:3" ht="15.75" thickBot="1" x14ac:dyDescent="0.3">
      <c r="A174" s="8" t="s">
        <v>443</v>
      </c>
      <c r="B174" s="9" t="s">
        <v>244</v>
      </c>
      <c r="C174" s="9" t="s">
        <v>444</v>
      </c>
    </row>
    <row r="175" spans="1:3" ht="180.75" thickBot="1" x14ac:dyDescent="0.3">
      <c r="A175" s="57" t="s">
        <v>611</v>
      </c>
      <c r="B175" s="58" t="s">
        <v>628</v>
      </c>
      <c r="C175" s="59" t="e" vm="96">
        <v>#VALUE!</v>
      </c>
    </row>
    <row r="176" spans="1:3" ht="195.75" thickBot="1" x14ac:dyDescent="0.3">
      <c r="A176" s="57" t="s">
        <v>612</v>
      </c>
      <c r="B176" s="58" t="s">
        <v>629</v>
      </c>
      <c r="C176" s="59" t="e" vm="97">
        <v>#VALUE!</v>
      </c>
    </row>
    <row r="177" spans="1:3" ht="150.75" thickBot="1" x14ac:dyDescent="0.3">
      <c r="A177" s="57" t="s">
        <v>613</v>
      </c>
      <c r="B177" s="58" t="s">
        <v>630</v>
      </c>
      <c r="C177" s="59" t="e" vm="98">
        <v>#VALUE!</v>
      </c>
    </row>
    <row r="178" spans="1:3" ht="195.75" thickBot="1" x14ac:dyDescent="0.3">
      <c r="A178" s="57" t="s">
        <v>614</v>
      </c>
      <c r="B178" s="58" t="s">
        <v>631</v>
      </c>
      <c r="C178" s="59" t="e" vm="99">
        <v>#VALUE!</v>
      </c>
    </row>
    <row r="179" spans="1:3" ht="165.75" thickBot="1" x14ac:dyDescent="0.3">
      <c r="A179" s="57" t="s">
        <v>615</v>
      </c>
      <c r="B179" s="58" t="s">
        <v>632</v>
      </c>
      <c r="C179" s="59" t="e" vm="100">
        <v>#VALUE!</v>
      </c>
    </row>
    <row r="180" spans="1:3" x14ac:dyDescent="0.25">
      <c r="A180" s="11"/>
    </row>
    <row r="181" spans="1:3" ht="15.75" thickBot="1" x14ac:dyDescent="0.3">
      <c r="A181" s="7" t="s">
        <v>590</v>
      </c>
    </row>
    <row r="182" spans="1:3" ht="15.75" thickBot="1" x14ac:dyDescent="0.3">
      <c r="A182" s="8" t="s">
        <v>443</v>
      </c>
      <c r="B182" s="9" t="s">
        <v>244</v>
      </c>
      <c r="C182" s="9" t="s">
        <v>593</v>
      </c>
    </row>
    <row r="183" spans="1:3" ht="180.75" thickBot="1" x14ac:dyDescent="0.3">
      <c r="A183" s="57" t="s">
        <v>622</v>
      </c>
      <c r="B183" s="58" t="s">
        <v>633</v>
      </c>
      <c r="C183" s="59" t="e" vm="101">
        <v>#VALUE!</v>
      </c>
    </row>
    <row r="184" spans="1:3" ht="225.75" thickBot="1" x14ac:dyDescent="0.3">
      <c r="A184" s="57" t="s">
        <v>616</v>
      </c>
      <c r="B184" s="58" t="s">
        <v>634</v>
      </c>
      <c r="C184" s="59" t="e" vm="102">
        <v>#VALUE!</v>
      </c>
    </row>
    <row r="185" spans="1:3" ht="165.75" thickBot="1" x14ac:dyDescent="0.3">
      <c r="A185" s="57" t="s">
        <v>617</v>
      </c>
      <c r="B185" s="58" t="s">
        <v>635</v>
      </c>
      <c r="C185" s="59" t="e" vm="103">
        <v>#VALUE!</v>
      </c>
    </row>
    <row r="186" spans="1:3" ht="195.75" thickBot="1" x14ac:dyDescent="0.3">
      <c r="A186" s="57" t="s">
        <v>618</v>
      </c>
      <c r="B186" s="58" t="s">
        <v>636</v>
      </c>
      <c r="C186" s="59" t="e" vm="104">
        <v>#VALUE!</v>
      </c>
    </row>
    <row r="187" spans="1:3" ht="210.75" thickBot="1" x14ac:dyDescent="0.3">
      <c r="A187" s="57" t="s">
        <v>619</v>
      </c>
      <c r="B187" s="58" t="s">
        <v>637</v>
      </c>
      <c r="C187" s="59" t="e" vm="105">
        <v>#VALUE!</v>
      </c>
    </row>
  </sheetData>
  <sheetProtection algorithmName="SHA-512" hashValue="TU3jONpmEndU15MFtgpr+vqtcyUtwNXnCG02kHerdEIj7J73YO3RRsjp4UwSnO9bmVy7qUXkATme4HDkQFAQnA==" saltValue="ntLbatGUtqMtmUcNnj4GlA==" spinCount="100000" sheet="1" objects="1" scenarios="1"/>
  <mergeCells count="2">
    <mergeCell ref="A47:A48"/>
    <mergeCell ref="C47:C48"/>
  </mergeCells>
  <pageMargins left="0.70866141732283472" right="0.70866141732283472" top="0.78740157480314965" bottom="0.78740157480314965" header="0.31496062992125984" footer="0.31496062992125984"/>
  <pageSetup paperSize="9" scale="63" fitToHeight="0" orientation="portrait" r:id="rId1"/>
  <rowBreaks count="17" manualBreakCount="17">
    <brk id="9" max="2" man="1"/>
    <brk id="17" max="2" man="1"/>
    <brk id="25" max="2" man="1"/>
    <brk id="36" max="2" man="1"/>
    <brk id="44" max="2" man="1"/>
    <brk id="53" max="2" man="1"/>
    <brk id="64" max="2" man="1"/>
    <brk id="72" max="2" man="1"/>
    <brk id="80" max="2" man="1"/>
    <brk id="91" max="2" man="1"/>
    <brk id="99" max="2" man="1"/>
    <brk id="106" max="2" man="1"/>
    <brk id="117" max="2" man="1"/>
    <brk id="125" max="2" man="1"/>
    <brk id="133" max="2" man="1"/>
    <brk id="145" max="2" man="1"/>
    <brk id="153" max="2"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00ECF6-792A-499E-8478-B63B710F3BE6}">
  <dimension ref="A1:E305"/>
  <sheetViews>
    <sheetView showGridLines="0" workbookViewId="0">
      <selection activeCell="B15" sqref="B15"/>
    </sheetView>
  </sheetViews>
  <sheetFormatPr defaultColWidth="41.5703125" defaultRowHeight="15" x14ac:dyDescent="0.25"/>
  <sheetData>
    <row r="1" spans="1:5" ht="21" x14ac:dyDescent="0.25">
      <c r="A1" s="13" t="s">
        <v>396</v>
      </c>
    </row>
    <row r="2" spans="1:5" ht="15.75" thickBot="1" x14ac:dyDescent="0.3">
      <c r="A2" s="7" t="s">
        <v>393</v>
      </c>
    </row>
    <row r="3" spans="1:5" ht="15.75" thickBot="1" x14ac:dyDescent="0.3">
      <c r="A3" s="8" t="s">
        <v>390</v>
      </c>
      <c r="B3" s="9" t="s">
        <v>638</v>
      </c>
      <c r="C3" s="9" t="s">
        <v>244</v>
      </c>
      <c r="D3" s="9" t="s">
        <v>639</v>
      </c>
      <c r="E3" s="9" t="s">
        <v>389</v>
      </c>
    </row>
    <row r="4" spans="1:5" x14ac:dyDescent="0.25">
      <c r="A4" s="145" t="s">
        <v>69</v>
      </c>
      <c r="B4" s="92"/>
      <c r="C4" s="41"/>
      <c r="D4" s="41"/>
      <c r="E4" s="148"/>
    </row>
    <row r="5" spans="1:5" x14ac:dyDescent="0.25">
      <c r="A5" s="146"/>
      <c r="B5" s="93" t="s">
        <v>640</v>
      </c>
      <c r="C5" s="42" t="s">
        <v>246</v>
      </c>
      <c r="D5" s="42" t="s">
        <v>641</v>
      </c>
      <c r="E5" s="149"/>
    </row>
    <row r="6" spans="1:5" ht="30" x14ac:dyDescent="0.25">
      <c r="A6" s="146"/>
      <c r="B6" s="93" t="s">
        <v>642</v>
      </c>
      <c r="C6" s="42" t="s">
        <v>643</v>
      </c>
      <c r="D6" s="42" t="s">
        <v>644</v>
      </c>
      <c r="E6" s="149"/>
    </row>
    <row r="7" spans="1:5" ht="30" x14ac:dyDescent="0.25">
      <c r="A7" s="146"/>
      <c r="B7" s="93" t="s">
        <v>645</v>
      </c>
      <c r="C7" s="42" t="s">
        <v>646</v>
      </c>
      <c r="D7" s="42" t="s">
        <v>647</v>
      </c>
      <c r="E7" s="149"/>
    </row>
    <row r="8" spans="1:5" ht="45" x14ac:dyDescent="0.25">
      <c r="A8" s="146"/>
      <c r="B8" s="93" t="s">
        <v>648</v>
      </c>
      <c r="C8" s="42" t="s">
        <v>649</v>
      </c>
      <c r="D8" s="42" t="s">
        <v>650</v>
      </c>
      <c r="E8" s="149"/>
    </row>
    <row r="9" spans="1:5" ht="15.75" thickBot="1" x14ac:dyDescent="0.3">
      <c r="A9" s="147"/>
      <c r="B9" s="94" t="s">
        <v>651</v>
      </c>
      <c r="C9" s="43" t="s">
        <v>251</v>
      </c>
      <c r="D9" s="43" t="s">
        <v>652</v>
      </c>
      <c r="E9" s="150"/>
    </row>
    <row r="10" spans="1:5" x14ac:dyDescent="0.25">
      <c r="A10" s="145" t="s">
        <v>70</v>
      </c>
      <c r="B10" s="93" t="s">
        <v>640</v>
      </c>
      <c r="C10" s="42" t="s">
        <v>246</v>
      </c>
      <c r="D10" s="42" t="s">
        <v>641</v>
      </c>
      <c r="E10" s="151"/>
    </row>
    <row r="11" spans="1:5" ht="30" x14ac:dyDescent="0.25">
      <c r="A11" s="146"/>
      <c r="B11" s="93" t="s">
        <v>653</v>
      </c>
      <c r="C11" s="42" t="s">
        <v>654</v>
      </c>
      <c r="D11" s="42" t="s">
        <v>655</v>
      </c>
      <c r="E11" s="152"/>
    </row>
    <row r="12" spans="1:5" ht="60" x14ac:dyDescent="0.25">
      <c r="A12" s="146"/>
      <c r="B12" s="93" t="s">
        <v>656</v>
      </c>
      <c r="C12" s="42" t="s">
        <v>657</v>
      </c>
      <c r="D12" s="42" t="s">
        <v>658</v>
      </c>
      <c r="E12" s="152"/>
    </row>
    <row r="13" spans="1:5" ht="45" x14ac:dyDescent="0.25">
      <c r="A13" s="146"/>
      <c r="B13" s="93" t="s">
        <v>659</v>
      </c>
      <c r="C13" s="42" t="s">
        <v>660</v>
      </c>
      <c r="D13" s="42" t="s">
        <v>661</v>
      </c>
      <c r="E13" s="152"/>
    </row>
    <row r="14" spans="1:5" ht="30.75" thickBot="1" x14ac:dyDescent="0.3">
      <c r="A14" s="147"/>
      <c r="B14" s="94" t="s">
        <v>662</v>
      </c>
      <c r="C14" s="43" t="s">
        <v>663</v>
      </c>
      <c r="D14" s="43" t="s">
        <v>664</v>
      </c>
      <c r="E14" s="153"/>
    </row>
    <row r="15" spans="1:5" ht="15.75" customHeight="1" x14ac:dyDescent="0.25">
      <c r="A15" s="145" t="s">
        <v>71</v>
      </c>
      <c r="B15" s="93" t="s">
        <v>640</v>
      </c>
      <c r="C15" s="42" t="s">
        <v>665</v>
      </c>
      <c r="D15" s="42" t="s">
        <v>641</v>
      </c>
      <c r="E15" s="148"/>
    </row>
    <row r="16" spans="1:5" x14ac:dyDescent="0.25">
      <c r="A16" s="146"/>
      <c r="B16" s="93" t="s">
        <v>666</v>
      </c>
      <c r="C16" s="42" t="s">
        <v>252</v>
      </c>
      <c r="D16" s="42" t="s">
        <v>667</v>
      </c>
      <c r="E16" s="149"/>
    </row>
    <row r="17" spans="1:5" ht="45" x14ac:dyDescent="0.25">
      <c r="A17" s="146"/>
      <c r="B17" s="93" t="s">
        <v>668</v>
      </c>
      <c r="C17" s="42" t="s">
        <v>669</v>
      </c>
      <c r="D17" s="42" t="s">
        <v>670</v>
      </c>
      <c r="E17" s="149"/>
    </row>
    <row r="18" spans="1:5" ht="45" x14ac:dyDescent="0.25">
      <c r="A18" s="146"/>
      <c r="B18" s="93" t="s">
        <v>671</v>
      </c>
      <c r="C18" s="42" t="s">
        <v>672</v>
      </c>
      <c r="D18" s="42" t="s">
        <v>673</v>
      </c>
      <c r="E18" s="149"/>
    </row>
    <row r="19" spans="1:5" ht="30.75" thickBot="1" x14ac:dyDescent="0.3">
      <c r="A19" s="147"/>
      <c r="B19" s="94" t="s">
        <v>674</v>
      </c>
      <c r="C19" s="43" t="s">
        <v>675</v>
      </c>
      <c r="D19" s="43" t="s">
        <v>676</v>
      </c>
      <c r="E19" s="150"/>
    </row>
    <row r="20" spans="1:5" x14ac:dyDescent="0.25">
      <c r="A20" s="145" t="s">
        <v>121</v>
      </c>
      <c r="B20" s="93" t="s">
        <v>640</v>
      </c>
      <c r="C20" s="42" t="s">
        <v>246</v>
      </c>
      <c r="D20" s="42" t="s">
        <v>641</v>
      </c>
      <c r="E20" s="148"/>
    </row>
    <row r="21" spans="1:5" ht="30" x14ac:dyDescent="0.25">
      <c r="A21" s="146"/>
      <c r="B21" s="93" t="s">
        <v>677</v>
      </c>
      <c r="C21" s="42" t="s">
        <v>678</v>
      </c>
      <c r="D21" s="42" t="s">
        <v>679</v>
      </c>
      <c r="E21" s="149"/>
    </row>
    <row r="22" spans="1:5" ht="45" x14ac:dyDescent="0.25">
      <c r="A22" s="146"/>
      <c r="B22" s="93" t="s">
        <v>680</v>
      </c>
      <c r="C22" s="42" t="s">
        <v>681</v>
      </c>
      <c r="D22" s="42" t="s">
        <v>682</v>
      </c>
      <c r="E22" s="149"/>
    </row>
    <row r="23" spans="1:5" ht="45" x14ac:dyDescent="0.25">
      <c r="A23" s="146"/>
      <c r="B23" s="93" t="s">
        <v>683</v>
      </c>
      <c r="C23" s="42" t="s">
        <v>684</v>
      </c>
      <c r="D23" s="42" t="s">
        <v>685</v>
      </c>
      <c r="E23" s="149"/>
    </row>
    <row r="24" spans="1:5" ht="38.25" customHeight="1" thickBot="1" x14ac:dyDescent="0.3">
      <c r="A24" s="147"/>
      <c r="B24" s="94" t="s">
        <v>686</v>
      </c>
      <c r="C24" s="43" t="s">
        <v>687</v>
      </c>
      <c r="D24" s="43" t="s">
        <v>688</v>
      </c>
      <c r="E24" s="150"/>
    </row>
    <row r="25" spans="1:5" x14ac:dyDescent="0.25">
      <c r="A25" s="145" t="s">
        <v>73</v>
      </c>
      <c r="B25" s="93" t="s">
        <v>640</v>
      </c>
      <c r="C25" s="42" t="s">
        <v>253</v>
      </c>
      <c r="D25" s="42" t="s">
        <v>641</v>
      </c>
      <c r="E25" s="154"/>
    </row>
    <row r="26" spans="1:5" ht="30" x14ac:dyDescent="0.25">
      <c r="A26" s="146"/>
      <c r="B26" s="93" t="s">
        <v>689</v>
      </c>
      <c r="C26" s="42" t="s">
        <v>254</v>
      </c>
      <c r="D26" s="42" t="s">
        <v>690</v>
      </c>
      <c r="E26" s="155"/>
    </row>
    <row r="27" spans="1:5" x14ac:dyDescent="0.25">
      <c r="A27" s="146"/>
      <c r="B27" s="93" t="s">
        <v>691</v>
      </c>
      <c r="C27" s="42" t="s">
        <v>255</v>
      </c>
      <c r="D27" s="42" t="s">
        <v>692</v>
      </c>
      <c r="E27" s="155"/>
    </row>
    <row r="28" spans="1:5" ht="75" x14ac:dyDescent="0.25">
      <c r="A28" s="146"/>
      <c r="B28" s="93" t="s">
        <v>693</v>
      </c>
      <c r="C28" s="42" t="s">
        <v>256</v>
      </c>
      <c r="D28" s="42" t="s">
        <v>694</v>
      </c>
      <c r="E28" s="155"/>
    </row>
    <row r="29" spans="1:5" ht="45.75" thickBot="1" x14ac:dyDescent="0.3">
      <c r="A29" s="147"/>
      <c r="B29" s="94" t="s">
        <v>695</v>
      </c>
      <c r="C29" s="43" t="s">
        <v>257</v>
      </c>
      <c r="D29" s="43" t="s">
        <v>696</v>
      </c>
      <c r="E29" s="156"/>
    </row>
    <row r="30" spans="1:5" x14ac:dyDescent="0.25">
      <c r="A30" s="11"/>
    </row>
    <row r="31" spans="1:5" x14ac:dyDescent="0.25">
      <c r="A31" s="7"/>
    </row>
    <row r="32" spans="1:5" x14ac:dyDescent="0.25">
      <c r="A32" s="7"/>
    </row>
    <row r="33" spans="1:5" x14ac:dyDescent="0.25">
      <c r="A33" s="7"/>
    </row>
    <row r="34" spans="1:5" x14ac:dyDescent="0.25">
      <c r="A34" s="7"/>
    </row>
    <row r="35" spans="1:5" ht="15.75" thickBot="1" x14ac:dyDescent="0.3">
      <c r="A35" s="7" t="s">
        <v>394</v>
      </c>
    </row>
    <row r="36" spans="1:5" ht="15.75" thickBot="1" x14ac:dyDescent="0.3">
      <c r="A36" s="8" t="s">
        <v>390</v>
      </c>
      <c r="B36" s="9" t="s">
        <v>638</v>
      </c>
      <c r="C36" s="9" t="s">
        <v>244</v>
      </c>
      <c r="D36" s="9" t="s">
        <v>639</v>
      </c>
      <c r="E36" s="9" t="s">
        <v>391</v>
      </c>
    </row>
    <row r="37" spans="1:5" x14ac:dyDescent="0.25">
      <c r="A37" s="145" t="s">
        <v>74</v>
      </c>
      <c r="B37" s="93" t="s">
        <v>640</v>
      </c>
      <c r="C37" s="42" t="s">
        <v>246</v>
      </c>
      <c r="D37" s="42" t="s">
        <v>641</v>
      </c>
      <c r="E37" s="148"/>
    </row>
    <row r="38" spans="1:5" ht="60" x14ac:dyDescent="0.25">
      <c r="A38" s="146"/>
      <c r="B38" s="93" t="s">
        <v>697</v>
      </c>
      <c r="C38" s="42" t="s">
        <v>258</v>
      </c>
      <c r="D38" s="42" t="s">
        <v>698</v>
      </c>
      <c r="E38" s="149"/>
    </row>
    <row r="39" spans="1:5" ht="75" x14ac:dyDescent="0.25">
      <c r="A39" s="146"/>
      <c r="B39" s="93" t="s">
        <v>699</v>
      </c>
      <c r="C39" s="42" t="s">
        <v>259</v>
      </c>
      <c r="D39" s="42" t="s">
        <v>700</v>
      </c>
      <c r="E39" s="149"/>
    </row>
    <row r="40" spans="1:5" ht="45" x14ac:dyDescent="0.25">
      <c r="A40" s="146"/>
      <c r="B40" s="93" t="s">
        <v>701</v>
      </c>
      <c r="C40" s="42" t="s">
        <v>260</v>
      </c>
      <c r="D40" s="42" t="s">
        <v>702</v>
      </c>
      <c r="E40" s="149"/>
    </row>
    <row r="41" spans="1:5" ht="30.75" thickBot="1" x14ac:dyDescent="0.3">
      <c r="A41" s="147"/>
      <c r="B41" s="94" t="s">
        <v>703</v>
      </c>
      <c r="C41" s="43" t="s">
        <v>261</v>
      </c>
      <c r="D41" s="43" t="s">
        <v>704</v>
      </c>
      <c r="E41" s="150"/>
    </row>
    <row r="42" spans="1:5" x14ac:dyDescent="0.25">
      <c r="A42" s="145" t="s">
        <v>75</v>
      </c>
      <c r="B42" s="93"/>
      <c r="C42" s="42"/>
      <c r="D42" s="42"/>
      <c r="E42" s="151"/>
    </row>
    <row r="43" spans="1:5" x14ac:dyDescent="0.25">
      <c r="A43" s="146"/>
      <c r="B43" s="93" t="s">
        <v>640</v>
      </c>
      <c r="C43" s="42"/>
      <c r="D43" s="42"/>
      <c r="E43" s="152"/>
    </row>
    <row r="44" spans="1:5" x14ac:dyDescent="0.25">
      <c r="A44" s="146"/>
      <c r="B44" s="93" t="s">
        <v>705</v>
      </c>
      <c r="C44" s="42" t="s">
        <v>246</v>
      </c>
      <c r="D44" s="42" t="s">
        <v>641</v>
      </c>
      <c r="E44" s="152"/>
    </row>
    <row r="45" spans="1:5" ht="30" x14ac:dyDescent="0.25">
      <c r="A45" s="146"/>
      <c r="B45" s="93" t="s">
        <v>706</v>
      </c>
      <c r="C45" s="42" t="s">
        <v>262</v>
      </c>
      <c r="D45" s="42" t="s">
        <v>707</v>
      </c>
      <c r="E45" s="152"/>
    </row>
    <row r="46" spans="1:5" ht="30" x14ac:dyDescent="0.25">
      <c r="A46" s="146"/>
      <c r="B46" s="93" t="s">
        <v>708</v>
      </c>
      <c r="C46" s="42" t="s">
        <v>263</v>
      </c>
      <c r="D46" s="42" t="s">
        <v>709</v>
      </c>
      <c r="E46" s="152"/>
    </row>
    <row r="47" spans="1:5" ht="45" x14ac:dyDescent="0.25">
      <c r="A47" s="146"/>
      <c r="B47" s="93" t="s">
        <v>710</v>
      </c>
      <c r="C47" s="42" t="s">
        <v>264</v>
      </c>
      <c r="D47" s="42" t="s">
        <v>711</v>
      </c>
      <c r="E47" s="152"/>
    </row>
    <row r="48" spans="1:5" ht="30.75" thickBot="1" x14ac:dyDescent="0.3">
      <c r="A48" s="147"/>
      <c r="B48" s="97"/>
      <c r="C48" s="43" t="s">
        <v>265</v>
      </c>
      <c r="D48" s="43" t="s">
        <v>712</v>
      </c>
      <c r="E48" s="153"/>
    </row>
    <row r="49" spans="1:5" x14ac:dyDescent="0.25">
      <c r="A49" s="145" t="s">
        <v>76</v>
      </c>
      <c r="B49" s="93" t="s">
        <v>640</v>
      </c>
      <c r="C49" s="42" t="s">
        <v>246</v>
      </c>
      <c r="D49" s="42" t="s">
        <v>641</v>
      </c>
      <c r="E49" s="148"/>
    </row>
    <row r="50" spans="1:5" ht="30" x14ac:dyDescent="0.25">
      <c r="A50" s="146"/>
      <c r="B50" s="93" t="s">
        <v>713</v>
      </c>
      <c r="C50" s="42" t="s">
        <v>266</v>
      </c>
      <c r="D50" s="42" t="s">
        <v>714</v>
      </c>
      <c r="E50" s="149"/>
    </row>
    <row r="51" spans="1:5" ht="45" x14ac:dyDescent="0.25">
      <c r="A51" s="146"/>
      <c r="B51" s="93" t="s">
        <v>715</v>
      </c>
      <c r="C51" s="42" t="s">
        <v>267</v>
      </c>
      <c r="D51" s="42" t="s">
        <v>716</v>
      </c>
      <c r="E51" s="149"/>
    </row>
    <row r="52" spans="1:5" ht="75" x14ac:dyDescent="0.25">
      <c r="A52" s="146"/>
      <c r="B52" s="93" t="s">
        <v>717</v>
      </c>
      <c r="C52" s="42" t="s">
        <v>268</v>
      </c>
      <c r="D52" s="42" t="s">
        <v>718</v>
      </c>
      <c r="E52" s="149"/>
    </row>
    <row r="53" spans="1:5" ht="15.75" thickBot="1" x14ac:dyDescent="0.3">
      <c r="A53" s="147"/>
      <c r="B53" s="94" t="s">
        <v>719</v>
      </c>
      <c r="C53" s="43" t="s">
        <v>251</v>
      </c>
      <c r="D53" s="43" t="s">
        <v>652</v>
      </c>
      <c r="E53" s="150"/>
    </row>
    <row r="54" spans="1:5" x14ac:dyDescent="0.25">
      <c r="A54" s="145" t="s">
        <v>77</v>
      </c>
      <c r="B54" s="93" t="s">
        <v>640</v>
      </c>
      <c r="C54" s="42" t="s">
        <v>246</v>
      </c>
      <c r="D54" s="42" t="s">
        <v>641</v>
      </c>
      <c r="E54" s="148"/>
    </row>
    <row r="55" spans="1:5" ht="30" x14ac:dyDescent="0.25">
      <c r="A55" s="146"/>
      <c r="B55" s="93" t="s">
        <v>720</v>
      </c>
      <c r="C55" s="42" t="s">
        <v>269</v>
      </c>
      <c r="D55" s="42" t="s">
        <v>721</v>
      </c>
      <c r="E55" s="149"/>
    </row>
    <row r="56" spans="1:5" ht="45" x14ac:dyDescent="0.25">
      <c r="A56" s="146"/>
      <c r="B56" s="93" t="s">
        <v>722</v>
      </c>
      <c r="C56" s="42" t="s">
        <v>270</v>
      </c>
      <c r="D56" s="42" t="s">
        <v>723</v>
      </c>
      <c r="E56" s="149"/>
    </row>
    <row r="57" spans="1:5" ht="60" x14ac:dyDescent="0.25">
      <c r="A57" s="146"/>
      <c r="B57" s="93" t="s">
        <v>724</v>
      </c>
      <c r="C57" s="42" t="s">
        <v>271</v>
      </c>
      <c r="D57" s="42" t="s">
        <v>725</v>
      </c>
      <c r="E57" s="149"/>
    </row>
    <row r="58" spans="1:5" ht="68.25" customHeight="1" thickBot="1" x14ac:dyDescent="0.3">
      <c r="A58" s="147"/>
      <c r="B58" s="94" t="s">
        <v>719</v>
      </c>
      <c r="C58" s="43" t="s">
        <v>251</v>
      </c>
      <c r="D58" s="43" t="s">
        <v>652</v>
      </c>
      <c r="E58" s="150"/>
    </row>
    <row r="59" spans="1:5" x14ac:dyDescent="0.25">
      <c r="A59" s="145" t="s">
        <v>78</v>
      </c>
      <c r="B59" s="93" t="s">
        <v>640</v>
      </c>
      <c r="C59" s="42"/>
      <c r="D59" s="42" t="s">
        <v>641</v>
      </c>
      <c r="E59" s="148"/>
    </row>
    <row r="60" spans="1:5" ht="45" x14ac:dyDescent="0.25">
      <c r="A60" s="146"/>
      <c r="B60" s="93" t="s">
        <v>726</v>
      </c>
      <c r="C60" s="42" t="s">
        <v>246</v>
      </c>
      <c r="D60" s="42" t="s">
        <v>727</v>
      </c>
      <c r="E60" s="149"/>
    </row>
    <row r="61" spans="1:5" ht="45" x14ac:dyDescent="0.25">
      <c r="A61" s="146"/>
      <c r="B61" s="93" t="s">
        <v>728</v>
      </c>
      <c r="C61" s="42" t="s">
        <v>272</v>
      </c>
      <c r="D61" s="42" t="s">
        <v>729</v>
      </c>
      <c r="E61" s="149"/>
    </row>
    <row r="62" spans="1:5" ht="75" x14ac:dyDescent="0.25">
      <c r="A62" s="146"/>
      <c r="B62" s="93" t="s">
        <v>730</v>
      </c>
      <c r="C62" s="42" t="s">
        <v>273</v>
      </c>
      <c r="D62" s="42" t="s">
        <v>731</v>
      </c>
      <c r="E62" s="149"/>
    </row>
    <row r="63" spans="1:5" ht="60" x14ac:dyDescent="0.25">
      <c r="A63" s="146"/>
      <c r="B63" s="93" t="s">
        <v>732</v>
      </c>
      <c r="C63" s="42" t="s">
        <v>274</v>
      </c>
      <c r="D63" s="42" t="s">
        <v>733</v>
      </c>
      <c r="E63" s="149"/>
    </row>
    <row r="64" spans="1:5" ht="15.75" thickBot="1" x14ac:dyDescent="0.3">
      <c r="A64" s="147"/>
      <c r="B64" s="97"/>
      <c r="C64" s="43" t="s">
        <v>275</v>
      </c>
      <c r="D64" s="45"/>
      <c r="E64" s="150"/>
    </row>
    <row r="65" spans="1:5" x14ac:dyDescent="0.25">
      <c r="A65" s="11"/>
      <c r="D65" s="63"/>
    </row>
    <row r="66" spans="1:5" x14ac:dyDescent="0.25">
      <c r="A66" s="11"/>
      <c r="D66" s="63"/>
    </row>
    <row r="67" spans="1:5" x14ac:dyDescent="0.25">
      <c r="A67" s="11"/>
      <c r="D67" s="63"/>
    </row>
    <row r="68" spans="1:5" x14ac:dyDescent="0.25">
      <c r="A68" s="11"/>
      <c r="D68" s="63"/>
    </row>
    <row r="69" spans="1:5" ht="15.75" thickBot="1" x14ac:dyDescent="0.3">
      <c r="A69" s="7" t="s">
        <v>395</v>
      </c>
    </row>
    <row r="70" spans="1:5" ht="15.75" thickBot="1" x14ac:dyDescent="0.3">
      <c r="A70" s="8" t="s">
        <v>390</v>
      </c>
      <c r="B70" s="9" t="s">
        <v>638</v>
      </c>
      <c r="C70" s="9" t="s">
        <v>244</v>
      </c>
      <c r="D70" s="9" t="s">
        <v>639</v>
      </c>
      <c r="E70" s="9" t="s">
        <v>389</v>
      </c>
    </row>
    <row r="71" spans="1:5" x14ac:dyDescent="0.25">
      <c r="A71" s="157" t="s">
        <v>79</v>
      </c>
      <c r="B71" s="92"/>
      <c r="C71" s="41"/>
      <c r="D71" s="41"/>
      <c r="E71" s="148"/>
    </row>
    <row r="72" spans="1:5" x14ac:dyDescent="0.25">
      <c r="A72" s="158"/>
      <c r="B72" s="93" t="s">
        <v>640</v>
      </c>
      <c r="C72" s="42" t="s">
        <v>276</v>
      </c>
      <c r="D72" s="42" t="s">
        <v>734</v>
      </c>
      <c r="E72" s="149"/>
    </row>
    <row r="73" spans="1:5" ht="30" x14ac:dyDescent="0.25">
      <c r="A73" s="158"/>
      <c r="B73" s="93" t="s">
        <v>735</v>
      </c>
      <c r="C73" s="42" t="s">
        <v>277</v>
      </c>
      <c r="D73" s="42" t="s">
        <v>736</v>
      </c>
      <c r="E73" s="149"/>
    </row>
    <row r="74" spans="1:5" ht="45" x14ac:dyDescent="0.25">
      <c r="A74" s="158"/>
      <c r="B74" s="93" t="s">
        <v>737</v>
      </c>
      <c r="C74" s="42" t="s">
        <v>278</v>
      </c>
      <c r="D74" s="42" t="s">
        <v>738</v>
      </c>
      <c r="E74" s="149"/>
    </row>
    <row r="75" spans="1:5" ht="30" x14ac:dyDescent="0.25">
      <c r="A75" s="158"/>
      <c r="B75" s="93" t="s">
        <v>739</v>
      </c>
      <c r="C75" s="42" t="s">
        <v>279</v>
      </c>
      <c r="D75" s="42" t="s">
        <v>740</v>
      </c>
      <c r="E75" s="149"/>
    </row>
    <row r="76" spans="1:5" ht="26.25" customHeight="1" thickBot="1" x14ac:dyDescent="0.3">
      <c r="A76" s="159"/>
      <c r="B76" s="94" t="s">
        <v>741</v>
      </c>
      <c r="C76" s="43" t="s">
        <v>280</v>
      </c>
      <c r="D76" s="43" t="s">
        <v>742</v>
      </c>
      <c r="E76" s="150"/>
    </row>
    <row r="77" spans="1:5" x14ac:dyDescent="0.25">
      <c r="A77" s="157" t="s">
        <v>122</v>
      </c>
      <c r="B77" s="93" t="s">
        <v>640</v>
      </c>
      <c r="C77" s="42" t="s">
        <v>276</v>
      </c>
      <c r="D77" s="42" t="s">
        <v>734</v>
      </c>
      <c r="E77" s="151"/>
    </row>
    <row r="78" spans="1:5" ht="30" x14ac:dyDescent="0.25">
      <c r="A78" s="158"/>
      <c r="B78" s="93" t="s">
        <v>743</v>
      </c>
      <c r="C78" s="42" t="s">
        <v>281</v>
      </c>
      <c r="D78" s="42" t="s">
        <v>744</v>
      </c>
      <c r="E78" s="152"/>
    </row>
    <row r="79" spans="1:5" ht="45" x14ac:dyDescent="0.25">
      <c r="A79" s="158"/>
      <c r="B79" s="93" t="s">
        <v>737</v>
      </c>
      <c r="C79" s="42" t="s">
        <v>278</v>
      </c>
      <c r="D79" s="42" t="s">
        <v>738</v>
      </c>
      <c r="E79" s="152"/>
    </row>
    <row r="80" spans="1:5" ht="60" x14ac:dyDescent="0.25">
      <c r="A80" s="158"/>
      <c r="B80" s="93" t="s">
        <v>745</v>
      </c>
      <c r="C80" s="42" t="s">
        <v>282</v>
      </c>
      <c r="D80" s="42" t="s">
        <v>746</v>
      </c>
      <c r="E80" s="152"/>
    </row>
    <row r="81" spans="1:5" ht="15.75" thickBot="1" x14ac:dyDescent="0.3">
      <c r="A81" s="159"/>
      <c r="B81" s="94" t="s">
        <v>741</v>
      </c>
      <c r="C81" s="43" t="s">
        <v>249</v>
      </c>
      <c r="D81" s="43" t="s">
        <v>742</v>
      </c>
      <c r="E81" s="153"/>
    </row>
    <row r="82" spans="1:5" x14ac:dyDescent="0.25">
      <c r="A82" s="157" t="s">
        <v>81</v>
      </c>
      <c r="B82" s="93" t="s">
        <v>640</v>
      </c>
      <c r="C82" s="42" t="s">
        <v>276</v>
      </c>
      <c r="D82" s="42" t="s">
        <v>734</v>
      </c>
      <c r="E82" s="148"/>
    </row>
    <row r="83" spans="1:5" x14ac:dyDescent="0.25">
      <c r="A83" s="158"/>
      <c r="B83" s="93" t="s">
        <v>747</v>
      </c>
      <c r="C83" s="42" t="s">
        <v>283</v>
      </c>
      <c r="D83" s="42" t="s">
        <v>748</v>
      </c>
      <c r="E83" s="149"/>
    </row>
    <row r="84" spans="1:5" ht="45" x14ac:dyDescent="0.25">
      <c r="A84" s="158"/>
      <c r="B84" s="93" t="s">
        <v>737</v>
      </c>
      <c r="C84" s="42" t="s">
        <v>278</v>
      </c>
      <c r="D84" s="42" t="s">
        <v>738</v>
      </c>
      <c r="E84" s="149"/>
    </row>
    <row r="85" spans="1:5" ht="30" x14ac:dyDescent="0.25">
      <c r="A85" s="158"/>
      <c r="B85" s="93" t="s">
        <v>749</v>
      </c>
      <c r="C85" s="42" t="s">
        <v>284</v>
      </c>
      <c r="D85" s="42" t="s">
        <v>750</v>
      </c>
      <c r="E85" s="149"/>
    </row>
    <row r="86" spans="1:5" ht="46.5" customHeight="1" thickBot="1" x14ac:dyDescent="0.3">
      <c r="A86" s="159"/>
      <c r="B86" s="94" t="s">
        <v>751</v>
      </c>
      <c r="C86" s="43" t="s">
        <v>285</v>
      </c>
      <c r="D86" s="43" t="s">
        <v>752</v>
      </c>
      <c r="E86" s="150"/>
    </row>
    <row r="87" spans="1:5" x14ac:dyDescent="0.25">
      <c r="A87" s="157" t="s">
        <v>82</v>
      </c>
      <c r="B87" s="93" t="s">
        <v>640</v>
      </c>
      <c r="C87" s="42" t="s">
        <v>276</v>
      </c>
      <c r="D87" s="42" t="s">
        <v>734</v>
      </c>
      <c r="E87" s="148"/>
    </row>
    <row r="88" spans="1:5" ht="45" x14ac:dyDescent="0.25">
      <c r="A88" s="158"/>
      <c r="B88" s="93" t="s">
        <v>753</v>
      </c>
      <c r="C88" s="42" t="s">
        <v>286</v>
      </c>
      <c r="D88" s="42" t="s">
        <v>754</v>
      </c>
      <c r="E88" s="149"/>
    </row>
    <row r="89" spans="1:5" ht="45" x14ac:dyDescent="0.25">
      <c r="A89" s="158"/>
      <c r="B89" s="93" t="s">
        <v>737</v>
      </c>
      <c r="C89" s="42" t="s">
        <v>278</v>
      </c>
      <c r="D89" s="42" t="s">
        <v>738</v>
      </c>
      <c r="E89" s="149"/>
    </row>
    <row r="90" spans="1:5" ht="45" x14ac:dyDescent="0.25">
      <c r="A90" s="158"/>
      <c r="B90" s="93" t="s">
        <v>755</v>
      </c>
      <c r="C90" s="42" t="s">
        <v>287</v>
      </c>
      <c r="D90" s="42" t="s">
        <v>756</v>
      </c>
      <c r="E90" s="149"/>
    </row>
    <row r="91" spans="1:5" ht="15.75" thickBot="1" x14ac:dyDescent="0.3">
      <c r="A91" s="159"/>
      <c r="B91" s="94" t="s">
        <v>719</v>
      </c>
      <c r="C91" s="43" t="s">
        <v>288</v>
      </c>
      <c r="D91" s="43" t="s">
        <v>757</v>
      </c>
      <c r="E91" s="150"/>
    </row>
    <row r="92" spans="1:5" x14ac:dyDescent="0.25">
      <c r="A92" s="157" t="s">
        <v>123</v>
      </c>
      <c r="B92" s="93" t="s">
        <v>640</v>
      </c>
      <c r="C92" s="42" t="s">
        <v>276</v>
      </c>
      <c r="D92" s="42" t="s">
        <v>734</v>
      </c>
      <c r="E92" s="148"/>
    </row>
    <row r="93" spans="1:5" ht="45" x14ac:dyDescent="0.25">
      <c r="A93" s="158"/>
      <c r="B93" s="93" t="s">
        <v>758</v>
      </c>
      <c r="C93" s="42" t="s">
        <v>289</v>
      </c>
      <c r="D93" s="42" t="s">
        <v>759</v>
      </c>
      <c r="E93" s="149"/>
    </row>
    <row r="94" spans="1:5" ht="45" x14ac:dyDescent="0.25">
      <c r="A94" s="158"/>
      <c r="B94" s="93" t="s">
        <v>760</v>
      </c>
      <c r="C94" s="42" t="s">
        <v>290</v>
      </c>
      <c r="D94" s="42" t="s">
        <v>761</v>
      </c>
      <c r="E94" s="149"/>
    </row>
    <row r="95" spans="1:5" ht="45" x14ac:dyDescent="0.25">
      <c r="A95" s="158"/>
      <c r="B95" s="93" t="s">
        <v>762</v>
      </c>
      <c r="C95" s="42" t="s">
        <v>291</v>
      </c>
      <c r="D95" s="42" t="s">
        <v>763</v>
      </c>
      <c r="E95" s="149"/>
    </row>
    <row r="96" spans="1:5" ht="30.75" thickBot="1" x14ac:dyDescent="0.3">
      <c r="A96" s="159"/>
      <c r="B96" s="94" t="s">
        <v>764</v>
      </c>
      <c r="C96" s="43" t="s">
        <v>292</v>
      </c>
      <c r="D96" s="43" t="s">
        <v>765</v>
      </c>
      <c r="E96" s="150"/>
    </row>
    <row r="97" spans="1:5" x14ac:dyDescent="0.25">
      <c r="A97" s="11"/>
    </row>
    <row r="98" spans="1:5" x14ac:dyDescent="0.25">
      <c r="A98" s="11"/>
    </row>
    <row r="99" spans="1:5" x14ac:dyDescent="0.25">
      <c r="A99" s="11"/>
    </row>
    <row r="100" spans="1:5" x14ac:dyDescent="0.25">
      <c r="A100" s="11"/>
    </row>
    <row r="101" spans="1:5" x14ac:dyDescent="0.25">
      <c r="A101" s="11"/>
    </row>
    <row r="102" spans="1:5" x14ac:dyDescent="0.25">
      <c r="A102" s="11"/>
    </row>
    <row r="103" spans="1:5" ht="21" x14ac:dyDescent="0.25">
      <c r="A103" s="13" t="s">
        <v>397</v>
      </c>
    </row>
    <row r="104" spans="1:5" ht="15.75" thickBot="1" x14ac:dyDescent="0.3">
      <c r="A104" s="7" t="s">
        <v>393</v>
      </c>
    </row>
    <row r="105" spans="1:5" ht="15.75" thickBot="1" x14ac:dyDescent="0.3">
      <c r="A105" s="8" t="s">
        <v>390</v>
      </c>
      <c r="B105" s="9" t="s">
        <v>638</v>
      </c>
      <c r="C105" s="9" t="s">
        <v>244</v>
      </c>
      <c r="D105" s="9" t="s">
        <v>639</v>
      </c>
      <c r="E105" s="9" t="s">
        <v>389</v>
      </c>
    </row>
    <row r="106" spans="1:5" x14ac:dyDescent="0.25">
      <c r="A106" s="145" t="s">
        <v>87</v>
      </c>
      <c r="B106" s="93" t="s">
        <v>640</v>
      </c>
      <c r="C106" s="42" t="s">
        <v>276</v>
      </c>
      <c r="D106" s="42" t="s">
        <v>734</v>
      </c>
      <c r="E106" s="148"/>
    </row>
    <row r="107" spans="1:5" ht="45" x14ac:dyDescent="0.25">
      <c r="A107" s="146"/>
      <c r="B107" s="93" t="s">
        <v>766</v>
      </c>
      <c r="C107" s="42" t="s">
        <v>293</v>
      </c>
      <c r="D107" s="42" t="s">
        <v>767</v>
      </c>
      <c r="E107" s="149"/>
    </row>
    <row r="108" spans="1:5" ht="30" x14ac:dyDescent="0.25">
      <c r="A108" s="146"/>
      <c r="B108" s="93" t="s">
        <v>768</v>
      </c>
      <c r="C108" s="42" t="s">
        <v>294</v>
      </c>
      <c r="D108" s="42" t="s">
        <v>769</v>
      </c>
      <c r="E108" s="149"/>
    </row>
    <row r="109" spans="1:5" ht="60" x14ac:dyDescent="0.25">
      <c r="A109" s="146"/>
      <c r="B109" s="93" t="s">
        <v>770</v>
      </c>
      <c r="C109" s="42" t="s">
        <v>295</v>
      </c>
      <c r="D109" s="42" t="s">
        <v>771</v>
      </c>
      <c r="E109" s="149"/>
    </row>
    <row r="110" spans="1:5" ht="30.75" thickBot="1" x14ac:dyDescent="0.3">
      <c r="A110" s="147"/>
      <c r="B110" s="94" t="s">
        <v>772</v>
      </c>
      <c r="C110" s="43" t="s">
        <v>296</v>
      </c>
      <c r="D110" s="43" t="s">
        <v>773</v>
      </c>
      <c r="E110" s="150"/>
    </row>
    <row r="111" spans="1:5" x14ac:dyDescent="0.25">
      <c r="A111" s="145" t="s">
        <v>88</v>
      </c>
      <c r="B111" s="93" t="s">
        <v>640</v>
      </c>
      <c r="C111" s="42" t="s">
        <v>276</v>
      </c>
      <c r="D111" s="42" t="s">
        <v>734</v>
      </c>
      <c r="E111" s="151"/>
    </row>
    <row r="112" spans="1:5" x14ac:dyDescent="0.25">
      <c r="A112" s="146"/>
      <c r="B112" s="93" t="s">
        <v>666</v>
      </c>
      <c r="C112" s="42" t="s">
        <v>297</v>
      </c>
      <c r="D112" s="42" t="s">
        <v>774</v>
      </c>
      <c r="E112" s="152"/>
    </row>
    <row r="113" spans="1:5" ht="30" x14ac:dyDescent="0.25">
      <c r="A113" s="146"/>
      <c r="B113" s="93" t="s">
        <v>768</v>
      </c>
      <c r="C113" s="42" t="s">
        <v>294</v>
      </c>
      <c r="D113" s="42" t="s">
        <v>769</v>
      </c>
      <c r="E113" s="152"/>
    </row>
    <row r="114" spans="1:5" ht="45" x14ac:dyDescent="0.25">
      <c r="A114" s="146"/>
      <c r="B114" s="93" t="s">
        <v>775</v>
      </c>
      <c r="C114" s="42" t="s">
        <v>298</v>
      </c>
      <c r="D114" s="42" t="s">
        <v>776</v>
      </c>
      <c r="E114" s="152"/>
    </row>
    <row r="115" spans="1:5" ht="59.25" customHeight="1" thickBot="1" x14ac:dyDescent="0.3">
      <c r="A115" s="147"/>
      <c r="B115" s="94" t="s">
        <v>772</v>
      </c>
      <c r="C115" s="43" t="s">
        <v>296</v>
      </c>
      <c r="D115" s="43" t="s">
        <v>773</v>
      </c>
      <c r="E115" s="153"/>
    </row>
    <row r="116" spans="1:5" x14ac:dyDescent="0.25">
      <c r="A116" s="145" t="s">
        <v>89</v>
      </c>
      <c r="B116" s="93" t="s">
        <v>640</v>
      </c>
      <c r="C116" s="42" t="s">
        <v>276</v>
      </c>
      <c r="D116" s="42" t="s">
        <v>734</v>
      </c>
      <c r="E116" s="148"/>
    </row>
    <row r="117" spans="1:5" x14ac:dyDescent="0.25">
      <c r="A117" s="146"/>
      <c r="B117" s="93" t="s">
        <v>777</v>
      </c>
      <c r="C117" s="42" t="s">
        <v>299</v>
      </c>
      <c r="D117" s="42" t="s">
        <v>778</v>
      </c>
      <c r="E117" s="149"/>
    </row>
    <row r="118" spans="1:5" ht="45" x14ac:dyDescent="0.25">
      <c r="A118" s="146"/>
      <c r="B118" s="93" t="s">
        <v>779</v>
      </c>
      <c r="C118" s="42" t="s">
        <v>300</v>
      </c>
      <c r="D118" s="42" t="s">
        <v>780</v>
      </c>
      <c r="E118" s="149"/>
    </row>
    <row r="119" spans="1:5" ht="45" x14ac:dyDescent="0.25">
      <c r="A119" s="146"/>
      <c r="B119" s="93" t="s">
        <v>781</v>
      </c>
      <c r="C119" s="42" t="s">
        <v>301</v>
      </c>
      <c r="D119" s="42" t="s">
        <v>782</v>
      </c>
      <c r="E119" s="149"/>
    </row>
    <row r="120" spans="1:5" ht="30.75" thickBot="1" x14ac:dyDescent="0.3">
      <c r="A120" s="147"/>
      <c r="B120" s="94" t="s">
        <v>783</v>
      </c>
      <c r="C120" s="43" t="s">
        <v>296</v>
      </c>
      <c r="D120" s="43" t="s">
        <v>773</v>
      </c>
      <c r="E120" s="150"/>
    </row>
    <row r="121" spans="1:5" x14ac:dyDescent="0.25">
      <c r="A121" s="145" t="s">
        <v>90</v>
      </c>
      <c r="B121" s="93" t="s">
        <v>640</v>
      </c>
      <c r="C121" s="42" t="s">
        <v>276</v>
      </c>
      <c r="D121" s="42" t="s">
        <v>734</v>
      </c>
      <c r="E121" s="148"/>
    </row>
    <row r="122" spans="1:5" ht="30" x14ac:dyDescent="0.25">
      <c r="A122" s="146"/>
      <c r="B122" s="93" t="s">
        <v>784</v>
      </c>
      <c r="C122" s="42" t="s">
        <v>302</v>
      </c>
      <c r="D122" s="42" t="s">
        <v>785</v>
      </c>
      <c r="E122" s="149"/>
    </row>
    <row r="123" spans="1:5" ht="30" x14ac:dyDescent="0.25">
      <c r="A123" s="146"/>
      <c r="B123" s="93" t="s">
        <v>768</v>
      </c>
      <c r="C123" s="42" t="s">
        <v>294</v>
      </c>
      <c r="D123" s="42" t="s">
        <v>769</v>
      </c>
      <c r="E123" s="149"/>
    </row>
    <row r="124" spans="1:5" ht="60" x14ac:dyDescent="0.25">
      <c r="A124" s="146"/>
      <c r="B124" s="93" t="s">
        <v>786</v>
      </c>
      <c r="C124" s="42" t="s">
        <v>303</v>
      </c>
      <c r="D124" s="42" t="s">
        <v>787</v>
      </c>
      <c r="E124" s="149"/>
    </row>
    <row r="125" spans="1:5" ht="30.75" customHeight="1" thickBot="1" x14ac:dyDescent="0.3">
      <c r="A125" s="147"/>
      <c r="B125" s="94" t="s">
        <v>788</v>
      </c>
      <c r="C125" s="43" t="s">
        <v>304</v>
      </c>
      <c r="D125" s="43" t="s">
        <v>789</v>
      </c>
      <c r="E125" s="150"/>
    </row>
    <row r="126" spans="1:5" x14ac:dyDescent="0.25">
      <c r="A126" s="145" t="s">
        <v>91</v>
      </c>
      <c r="B126" s="93" t="s">
        <v>640</v>
      </c>
      <c r="C126" s="42" t="s">
        <v>276</v>
      </c>
      <c r="D126" s="42" t="s">
        <v>734</v>
      </c>
      <c r="E126" s="148"/>
    </row>
    <row r="127" spans="1:5" ht="30" x14ac:dyDescent="0.25">
      <c r="A127" s="146"/>
      <c r="B127" s="93" t="s">
        <v>790</v>
      </c>
      <c r="C127" s="42" t="s">
        <v>305</v>
      </c>
      <c r="D127" s="42" t="s">
        <v>791</v>
      </c>
      <c r="E127" s="149"/>
    </row>
    <row r="128" spans="1:5" ht="30" x14ac:dyDescent="0.25">
      <c r="A128" s="146"/>
      <c r="B128" s="93" t="s">
        <v>792</v>
      </c>
      <c r="C128" s="42" t="s">
        <v>306</v>
      </c>
      <c r="D128" s="42" t="s">
        <v>793</v>
      </c>
      <c r="E128" s="149"/>
    </row>
    <row r="129" spans="1:5" ht="60" x14ac:dyDescent="0.25">
      <c r="A129" s="146"/>
      <c r="B129" s="93" t="s">
        <v>794</v>
      </c>
      <c r="C129" s="42" t="s">
        <v>307</v>
      </c>
      <c r="D129" s="42" t="s">
        <v>795</v>
      </c>
      <c r="E129" s="149"/>
    </row>
    <row r="130" spans="1:5" ht="45.75" thickBot="1" x14ac:dyDescent="0.3">
      <c r="A130" s="147"/>
      <c r="B130" s="94" t="s">
        <v>796</v>
      </c>
      <c r="C130" s="43" t="s">
        <v>308</v>
      </c>
      <c r="D130" s="43" t="s">
        <v>797</v>
      </c>
      <c r="E130" s="150"/>
    </row>
    <row r="131" spans="1:5" x14ac:dyDescent="0.25">
      <c r="A131" s="11"/>
    </row>
    <row r="132" spans="1:5" x14ac:dyDescent="0.25">
      <c r="A132" s="7"/>
    </row>
    <row r="133" spans="1:5" x14ac:dyDescent="0.25">
      <c r="A133" s="7"/>
    </row>
    <row r="134" spans="1:5" x14ac:dyDescent="0.25">
      <c r="A134" s="7"/>
    </row>
    <row r="135" spans="1:5" x14ac:dyDescent="0.25">
      <c r="A135" s="7"/>
    </row>
    <row r="136" spans="1:5" x14ac:dyDescent="0.25">
      <c r="A136" s="7"/>
    </row>
    <row r="137" spans="1:5" ht="15.75" thickBot="1" x14ac:dyDescent="0.3">
      <c r="A137" s="7" t="s">
        <v>394</v>
      </c>
    </row>
    <row r="138" spans="1:5" ht="15.75" thickBot="1" x14ac:dyDescent="0.3">
      <c r="A138" s="8" t="s">
        <v>390</v>
      </c>
      <c r="B138" s="9" t="s">
        <v>638</v>
      </c>
      <c r="C138" s="9" t="s">
        <v>244</v>
      </c>
      <c r="D138" s="9" t="s">
        <v>639</v>
      </c>
      <c r="E138" s="9" t="s">
        <v>389</v>
      </c>
    </row>
    <row r="139" spans="1:5" x14ac:dyDescent="0.25">
      <c r="A139" s="145" t="s">
        <v>76</v>
      </c>
      <c r="B139" s="93" t="s">
        <v>640</v>
      </c>
      <c r="C139" s="42" t="s">
        <v>276</v>
      </c>
      <c r="D139" s="42" t="s">
        <v>734</v>
      </c>
      <c r="E139" s="148"/>
    </row>
    <row r="140" spans="1:5" ht="30" x14ac:dyDescent="0.25">
      <c r="A140" s="146"/>
      <c r="B140" s="93" t="s">
        <v>777</v>
      </c>
      <c r="C140" s="41" t="s">
        <v>309</v>
      </c>
      <c r="D140" s="42" t="s">
        <v>798</v>
      </c>
      <c r="E140" s="149"/>
    </row>
    <row r="141" spans="1:5" ht="30" x14ac:dyDescent="0.25">
      <c r="A141" s="146"/>
      <c r="B141" s="93" t="s">
        <v>799</v>
      </c>
      <c r="C141" s="42" t="s">
        <v>310</v>
      </c>
      <c r="D141" s="42" t="s">
        <v>800</v>
      </c>
      <c r="E141" s="149"/>
    </row>
    <row r="142" spans="1:5" ht="60" x14ac:dyDescent="0.25">
      <c r="A142" s="146"/>
      <c r="B142" s="93" t="s">
        <v>801</v>
      </c>
      <c r="C142" s="42" t="s">
        <v>311</v>
      </c>
      <c r="D142" s="42" t="s">
        <v>802</v>
      </c>
      <c r="E142" s="149"/>
    </row>
    <row r="143" spans="1:5" ht="31.5" customHeight="1" thickBot="1" x14ac:dyDescent="0.3">
      <c r="A143" s="147"/>
      <c r="B143" s="94" t="s">
        <v>803</v>
      </c>
      <c r="C143" s="43" t="s">
        <v>250</v>
      </c>
      <c r="D143" s="43" t="s">
        <v>804</v>
      </c>
      <c r="E143" s="150"/>
    </row>
    <row r="144" spans="1:5" x14ac:dyDescent="0.25">
      <c r="A144" s="145" t="s">
        <v>92</v>
      </c>
      <c r="B144" s="93" t="s">
        <v>640</v>
      </c>
      <c r="C144" s="42" t="s">
        <v>276</v>
      </c>
      <c r="D144" s="42" t="s">
        <v>734</v>
      </c>
      <c r="E144" s="151"/>
    </row>
    <row r="145" spans="1:5" x14ac:dyDescent="0.25">
      <c r="A145" s="146"/>
      <c r="B145" s="93" t="s">
        <v>805</v>
      </c>
      <c r="C145" s="42" t="s">
        <v>312</v>
      </c>
      <c r="D145" s="42" t="s">
        <v>806</v>
      </c>
      <c r="E145" s="152"/>
    </row>
    <row r="146" spans="1:5" ht="45" x14ac:dyDescent="0.25">
      <c r="A146" s="146"/>
      <c r="B146" s="93" t="s">
        <v>807</v>
      </c>
      <c r="C146" s="42" t="s">
        <v>313</v>
      </c>
      <c r="D146" s="42" t="s">
        <v>808</v>
      </c>
      <c r="E146" s="152"/>
    </row>
    <row r="147" spans="1:5" ht="45" x14ac:dyDescent="0.25">
      <c r="A147" s="146"/>
      <c r="B147" s="93" t="s">
        <v>809</v>
      </c>
      <c r="C147" s="42" t="s">
        <v>314</v>
      </c>
      <c r="D147" s="42" t="s">
        <v>810</v>
      </c>
      <c r="E147" s="152"/>
    </row>
    <row r="148" spans="1:5" ht="38.25" customHeight="1" thickBot="1" x14ac:dyDescent="0.3">
      <c r="A148" s="147"/>
      <c r="B148" s="94" t="s">
        <v>741</v>
      </c>
      <c r="C148" s="43" t="s">
        <v>249</v>
      </c>
      <c r="D148" s="43" t="s">
        <v>742</v>
      </c>
      <c r="E148" s="153"/>
    </row>
    <row r="149" spans="1:5" x14ac:dyDescent="0.25">
      <c r="A149" s="145" t="s">
        <v>93</v>
      </c>
      <c r="B149" s="93" t="s">
        <v>640</v>
      </c>
      <c r="C149" s="42" t="s">
        <v>276</v>
      </c>
      <c r="D149" s="42" t="s">
        <v>734</v>
      </c>
      <c r="E149" s="148"/>
    </row>
    <row r="150" spans="1:5" ht="45" x14ac:dyDescent="0.25">
      <c r="A150" s="146"/>
      <c r="B150" s="93" t="s">
        <v>811</v>
      </c>
      <c r="C150" s="42" t="s">
        <v>315</v>
      </c>
      <c r="D150" s="42" t="s">
        <v>812</v>
      </c>
      <c r="E150" s="149"/>
    </row>
    <row r="151" spans="1:5" ht="60" x14ac:dyDescent="0.25">
      <c r="A151" s="146"/>
      <c r="B151" s="93" t="s">
        <v>813</v>
      </c>
      <c r="C151" s="42" t="s">
        <v>316</v>
      </c>
      <c r="D151" s="42" t="s">
        <v>814</v>
      </c>
      <c r="E151" s="149"/>
    </row>
    <row r="152" spans="1:5" ht="45" x14ac:dyDescent="0.25">
      <c r="A152" s="146"/>
      <c r="B152" s="93" t="s">
        <v>815</v>
      </c>
      <c r="C152" s="42" t="s">
        <v>317</v>
      </c>
      <c r="D152" s="42" t="s">
        <v>816</v>
      </c>
      <c r="E152" s="149"/>
    </row>
    <row r="153" spans="1:5" ht="15.75" thickBot="1" x14ac:dyDescent="0.3">
      <c r="A153" s="147"/>
      <c r="B153" s="94" t="s">
        <v>741</v>
      </c>
      <c r="C153" s="43" t="s">
        <v>249</v>
      </c>
      <c r="D153" s="43" t="s">
        <v>742</v>
      </c>
      <c r="E153" s="150"/>
    </row>
    <row r="154" spans="1:5" x14ac:dyDescent="0.25">
      <c r="A154" s="145" t="s">
        <v>94</v>
      </c>
      <c r="B154" s="93" t="s">
        <v>640</v>
      </c>
      <c r="C154" s="42"/>
      <c r="D154" s="42"/>
      <c r="E154" s="148"/>
    </row>
    <row r="155" spans="1:5" ht="30" x14ac:dyDescent="0.25">
      <c r="A155" s="146"/>
      <c r="B155" s="93" t="s">
        <v>817</v>
      </c>
      <c r="C155" s="42" t="s">
        <v>276</v>
      </c>
      <c r="D155" s="42" t="s">
        <v>734</v>
      </c>
      <c r="E155" s="149"/>
    </row>
    <row r="156" spans="1:5" ht="30" x14ac:dyDescent="0.25">
      <c r="A156" s="146"/>
      <c r="B156" s="93" t="s">
        <v>818</v>
      </c>
      <c r="C156" s="42" t="s">
        <v>318</v>
      </c>
      <c r="D156" s="42" t="s">
        <v>819</v>
      </c>
      <c r="E156" s="149"/>
    </row>
    <row r="157" spans="1:5" ht="45" x14ac:dyDescent="0.25">
      <c r="A157" s="146"/>
      <c r="B157" s="93" t="s">
        <v>820</v>
      </c>
      <c r="C157" s="42" t="s">
        <v>319</v>
      </c>
      <c r="D157" s="42" t="s">
        <v>821</v>
      </c>
      <c r="E157" s="149"/>
    </row>
    <row r="158" spans="1:5" ht="45" x14ac:dyDescent="0.25">
      <c r="A158" s="146"/>
      <c r="B158" s="93" t="s">
        <v>822</v>
      </c>
      <c r="C158" s="42" t="s">
        <v>320</v>
      </c>
      <c r="D158" s="42" t="s">
        <v>823</v>
      </c>
      <c r="E158" s="149"/>
    </row>
    <row r="159" spans="1:5" ht="45.75" thickBot="1" x14ac:dyDescent="0.3">
      <c r="A159" s="147"/>
      <c r="B159" s="97"/>
      <c r="C159" s="43" t="s">
        <v>321</v>
      </c>
      <c r="D159" s="43" t="s">
        <v>824</v>
      </c>
      <c r="E159" s="150"/>
    </row>
    <row r="160" spans="1:5" x14ac:dyDescent="0.25">
      <c r="A160" s="145" t="s">
        <v>95</v>
      </c>
      <c r="B160" s="93" t="s">
        <v>640</v>
      </c>
      <c r="C160" s="42" t="s">
        <v>276</v>
      </c>
      <c r="D160" s="42" t="s">
        <v>734</v>
      </c>
      <c r="E160" s="148"/>
    </row>
    <row r="161" spans="1:5" x14ac:dyDescent="0.25">
      <c r="A161" s="146"/>
      <c r="B161" s="93" t="s">
        <v>825</v>
      </c>
      <c r="C161" s="42" t="s">
        <v>322</v>
      </c>
      <c r="D161" s="42" t="s">
        <v>826</v>
      </c>
      <c r="E161" s="149"/>
    </row>
    <row r="162" spans="1:5" ht="45" x14ac:dyDescent="0.25">
      <c r="A162" s="146"/>
      <c r="B162" s="93" t="s">
        <v>827</v>
      </c>
      <c r="C162" s="42" t="s">
        <v>319</v>
      </c>
      <c r="D162" s="42" t="s">
        <v>828</v>
      </c>
      <c r="E162" s="149"/>
    </row>
    <row r="163" spans="1:5" ht="60" x14ac:dyDescent="0.25">
      <c r="A163" s="146"/>
      <c r="B163" s="93" t="s">
        <v>829</v>
      </c>
      <c r="C163" s="42" t="s">
        <v>323</v>
      </c>
      <c r="D163" s="42" t="s">
        <v>830</v>
      </c>
      <c r="E163" s="149"/>
    </row>
    <row r="164" spans="1:5" ht="40.5" customHeight="1" thickBot="1" x14ac:dyDescent="0.3">
      <c r="A164" s="147"/>
      <c r="B164" s="94" t="s">
        <v>719</v>
      </c>
      <c r="C164" s="43" t="s">
        <v>324</v>
      </c>
      <c r="D164" s="43" t="s">
        <v>757</v>
      </c>
      <c r="E164" s="150"/>
    </row>
    <row r="165" spans="1:5" x14ac:dyDescent="0.25">
      <c r="A165" s="11"/>
    </row>
    <row r="166" spans="1:5" x14ac:dyDescent="0.25">
      <c r="A166" s="11"/>
    </row>
    <row r="167" spans="1:5" x14ac:dyDescent="0.25">
      <c r="A167" s="11"/>
    </row>
    <row r="168" spans="1:5" x14ac:dyDescent="0.25">
      <c r="A168" s="11"/>
    </row>
    <row r="169" spans="1:5" x14ac:dyDescent="0.25">
      <c r="A169" s="11"/>
    </row>
    <row r="170" spans="1:5" x14ac:dyDescent="0.25">
      <c r="A170" s="11"/>
    </row>
    <row r="171" spans="1:5" ht="15.75" thickBot="1" x14ac:dyDescent="0.3">
      <c r="A171" s="7" t="s">
        <v>395</v>
      </c>
    </row>
    <row r="172" spans="1:5" x14ac:dyDescent="0.25">
      <c r="A172" s="160" t="s">
        <v>390</v>
      </c>
      <c r="B172" s="17"/>
      <c r="C172" s="17"/>
      <c r="D172" s="17"/>
      <c r="E172" s="160" t="s">
        <v>389</v>
      </c>
    </row>
    <row r="173" spans="1:5" ht="15.75" thickBot="1" x14ac:dyDescent="0.3">
      <c r="A173" s="161"/>
      <c r="B173" s="18" t="s">
        <v>638</v>
      </c>
      <c r="C173" s="18" t="s">
        <v>244</v>
      </c>
      <c r="D173" s="18" t="s">
        <v>639</v>
      </c>
      <c r="E173" s="161"/>
    </row>
    <row r="174" spans="1:5" x14ac:dyDescent="0.25">
      <c r="A174" s="145" t="s">
        <v>96</v>
      </c>
      <c r="B174" s="92"/>
      <c r="C174" s="41"/>
      <c r="D174" s="98"/>
      <c r="E174" s="148"/>
    </row>
    <row r="175" spans="1:5" x14ac:dyDescent="0.25">
      <c r="A175" s="146"/>
      <c r="B175" s="93" t="s">
        <v>640</v>
      </c>
      <c r="C175" s="42" t="s">
        <v>276</v>
      </c>
      <c r="D175" s="41"/>
      <c r="E175" s="149"/>
    </row>
    <row r="176" spans="1:5" ht="30" x14ac:dyDescent="0.25">
      <c r="A176" s="146"/>
      <c r="B176" s="93" t="s">
        <v>831</v>
      </c>
      <c r="C176" s="42" t="s">
        <v>247</v>
      </c>
      <c r="D176" s="42" t="s">
        <v>832</v>
      </c>
      <c r="E176" s="149"/>
    </row>
    <row r="177" spans="1:5" ht="30" x14ac:dyDescent="0.25">
      <c r="A177" s="146"/>
      <c r="B177" s="93" t="s">
        <v>833</v>
      </c>
      <c r="C177" s="42" t="s">
        <v>325</v>
      </c>
      <c r="D177" s="42" t="s">
        <v>834</v>
      </c>
      <c r="E177" s="149"/>
    </row>
    <row r="178" spans="1:5" ht="45" x14ac:dyDescent="0.25">
      <c r="A178" s="146"/>
      <c r="B178" s="93" t="s">
        <v>835</v>
      </c>
      <c r="C178" s="42" t="s">
        <v>248</v>
      </c>
      <c r="D178" s="42" t="s">
        <v>836</v>
      </c>
      <c r="E178" s="149"/>
    </row>
    <row r="179" spans="1:5" ht="45" x14ac:dyDescent="0.25">
      <c r="A179" s="146"/>
      <c r="B179" s="93" t="s">
        <v>837</v>
      </c>
      <c r="C179" s="42" t="s">
        <v>326</v>
      </c>
      <c r="D179" s="42" t="s">
        <v>838</v>
      </c>
      <c r="E179" s="149"/>
    </row>
    <row r="180" spans="1:5" ht="30.75" thickBot="1" x14ac:dyDescent="0.3">
      <c r="A180" s="147"/>
      <c r="B180" s="97"/>
      <c r="C180" s="45"/>
      <c r="D180" s="43" t="s">
        <v>839</v>
      </c>
      <c r="E180" s="150"/>
    </row>
    <row r="181" spans="1:5" x14ac:dyDescent="0.25">
      <c r="A181" s="145" t="s">
        <v>97</v>
      </c>
      <c r="B181" s="93" t="s">
        <v>640</v>
      </c>
      <c r="C181" s="42" t="s">
        <v>276</v>
      </c>
      <c r="D181" s="42" t="s">
        <v>734</v>
      </c>
      <c r="E181" s="151"/>
    </row>
    <row r="182" spans="1:5" ht="45" x14ac:dyDescent="0.25">
      <c r="A182" s="146"/>
      <c r="B182" s="93" t="s">
        <v>840</v>
      </c>
      <c r="C182" s="42" t="s">
        <v>327</v>
      </c>
      <c r="D182" s="42" t="s">
        <v>841</v>
      </c>
      <c r="E182" s="152"/>
    </row>
    <row r="183" spans="1:5" ht="45" x14ac:dyDescent="0.25">
      <c r="A183" s="146"/>
      <c r="B183" s="93" t="s">
        <v>842</v>
      </c>
      <c r="C183" s="42" t="s">
        <v>328</v>
      </c>
      <c r="D183" s="42" t="s">
        <v>843</v>
      </c>
      <c r="E183" s="152"/>
    </row>
    <row r="184" spans="1:5" ht="45" x14ac:dyDescent="0.25">
      <c r="A184" s="146"/>
      <c r="B184" s="93" t="s">
        <v>844</v>
      </c>
      <c r="C184" s="42" t="s">
        <v>329</v>
      </c>
      <c r="D184" s="42" t="s">
        <v>845</v>
      </c>
      <c r="E184" s="152"/>
    </row>
    <row r="185" spans="1:5" ht="51.75" customHeight="1" thickBot="1" x14ac:dyDescent="0.3">
      <c r="A185" s="147"/>
      <c r="B185" s="94" t="s">
        <v>846</v>
      </c>
      <c r="C185" s="43" t="s">
        <v>330</v>
      </c>
      <c r="D185" s="43" t="s">
        <v>847</v>
      </c>
      <c r="E185" s="153"/>
    </row>
    <row r="186" spans="1:5" ht="15.75" x14ac:dyDescent="0.25">
      <c r="A186" s="10" t="s">
        <v>124</v>
      </c>
      <c r="B186" s="93" t="s">
        <v>640</v>
      </c>
      <c r="C186" s="42" t="s">
        <v>276</v>
      </c>
      <c r="D186" s="42" t="s">
        <v>734</v>
      </c>
      <c r="E186" s="148"/>
    </row>
    <row r="187" spans="1:5" ht="30" x14ac:dyDescent="0.25">
      <c r="A187" s="10" t="s">
        <v>125</v>
      </c>
      <c r="B187" s="93" t="s">
        <v>848</v>
      </c>
      <c r="C187" s="42" t="s">
        <v>331</v>
      </c>
      <c r="D187" s="42" t="s">
        <v>849</v>
      </c>
      <c r="E187" s="149"/>
    </row>
    <row r="188" spans="1:5" ht="45" x14ac:dyDescent="0.25">
      <c r="A188" s="15"/>
      <c r="B188" s="93" t="s">
        <v>842</v>
      </c>
      <c r="C188" s="42" t="s">
        <v>328</v>
      </c>
      <c r="D188" s="42" t="s">
        <v>850</v>
      </c>
      <c r="E188" s="149"/>
    </row>
    <row r="189" spans="1:5" ht="30" x14ac:dyDescent="0.25">
      <c r="A189" s="15"/>
      <c r="B189" s="93" t="s">
        <v>851</v>
      </c>
      <c r="C189" s="42" t="s">
        <v>332</v>
      </c>
      <c r="D189" s="42" t="s">
        <v>852</v>
      </c>
      <c r="E189" s="149"/>
    </row>
    <row r="190" spans="1:5" ht="53.25" customHeight="1" thickBot="1" x14ac:dyDescent="0.3">
      <c r="A190" s="16"/>
      <c r="B190" s="94" t="s">
        <v>853</v>
      </c>
      <c r="C190" s="43" t="s">
        <v>333</v>
      </c>
      <c r="D190" s="43" t="s">
        <v>854</v>
      </c>
      <c r="E190" s="150"/>
    </row>
    <row r="191" spans="1:5" x14ac:dyDescent="0.25">
      <c r="A191" s="145" t="s">
        <v>99</v>
      </c>
      <c r="B191" s="93" t="s">
        <v>640</v>
      </c>
      <c r="C191" s="42" t="s">
        <v>276</v>
      </c>
      <c r="D191" s="42" t="s">
        <v>855</v>
      </c>
      <c r="E191" s="148"/>
    </row>
    <row r="192" spans="1:5" x14ac:dyDescent="0.25">
      <c r="A192" s="146"/>
      <c r="B192" s="93" t="s">
        <v>747</v>
      </c>
      <c r="C192" s="42" t="s">
        <v>283</v>
      </c>
      <c r="D192" s="42" t="s">
        <v>856</v>
      </c>
      <c r="E192" s="149"/>
    </row>
    <row r="193" spans="1:5" ht="30" x14ac:dyDescent="0.25">
      <c r="A193" s="146"/>
      <c r="B193" s="93" t="s">
        <v>857</v>
      </c>
      <c r="C193" s="42" t="s">
        <v>334</v>
      </c>
      <c r="D193" s="42" t="s">
        <v>858</v>
      </c>
      <c r="E193" s="149"/>
    </row>
    <row r="194" spans="1:5" ht="30" x14ac:dyDescent="0.25">
      <c r="A194" s="146"/>
      <c r="B194" s="93" t="s">
        <v>859</v>
      </c>
      <c r="C194" s="42" t="s">
        <v>335</v>
      </c>
      <c r="D194" s="42" t="s">
        <v>860</v>
      </c>
      <c r="E194" s="149"/>
    </row>
    <row r="195" spans="1:5" ht="57.75" customHeight="1" thickBot="1" x14ac:dyDescent="0.3">
      <c r="A195" s="147"/>
      <c r="B195" s="94" t="s">
        <v>861</v>
      </c>
      <c r="C195" s="43" t="s">
        <v>336</v>
      </c>
      <c r="D195" s="43" t="s">
        <v>862</v>
      </c>
      <c r="E195" s="150"/>
    </row>
    <row r="196" spans="1:5" x14ac:dyDescent="0.25">
      <c r="A196" s="145" t="s">
        <v>100</v>
      </c>
      <c r="B196" s="93" t="s">
        <v>640</v>
      </c>
      <c r="C196" s="42" t="s">
        <v>276</v>
      </c>
      <c r="D196" s="42" t="s">
        <v>734</v>
      </c>
      <c r="E196" s="148"/>
    </row>
    <row r="197" spans="1:5" ht="30" x14ac:dyDescent="0.25">
      <c r="A197" s="146"/>
      <c r="B197" s="93" t="s">
        <v>863</v>
      </c>
      <c r="C197" s="42" t="s">
        <v>337</v>
      </c>
      <c r="D197" s="42" t="s">
        <v>864</v>
      </c>
      <c r="E197" s="149"/>
    </row>
    <row r="198" spans="1:5" ht="45" x14ac:dyDescent="0.25">
      <c r="A198" s="146"/>
      <c r="B198" s="93" t="s">
        <v>865</v>
      </c>
      <c r="C198" s="42" t="s">
        <v>338</v>
      </c>
      <c r="D198" s="42" t="s">
        <v>866</v>
      </c>
      <c r="E198" s="149"/>
    </row>
    <row r="199" spans="1:5" ht="30" x14ac:dyDescent="0.25">
      <c r="A199" s="146"/>
      <c r="B199" s="93" t="s">
        <v>867</v>
      </c>
      <c r="C199" s="42" t="s">
        <v>339</v>
      </c>
      <c r="D199" s="42" t="s">
        <v>868</v>
      </c>
      <c r="E199" s="149"/>
    </row>
    <row r="200" spans="1:5" ht="30.75" thickBot="1" x14ac:dyDescent="0.3">
      <c r="A200" s="147"/>
      <c r="B200" s="94" t="s">
        <v>869</v>
      </c>
      <c r="C200" s="43" t="s">
        <v>296</v>
      </c>
      <c r="D200" s="43" t="s">
        <v>870</v>
      </c>
      <c r="E200" s="150"/>
    </row>
    <row r="201" spans="1:5" x14ac:dyDescent="0.25">
      <c r="A201" s="11"/>
    </row>
    <row r="202" spans="1:5" x14ac:dyDescent="0.25">
      <c r="A202" s="12"/>
    </row>
    <row r="203" spans="1:5" x14ac:dyDescent="0.25">
      <c r="A203" s="12"/>
    </row>
    <row r="204" spans="1:5" x14ac:dyDescent="0.25">
      <c r="A204" s="12"/>
    </row>
    <row r="205" spans="1:5" x14ac:dyDescent="0.25">
      <c r="A205" s="12"/>
    </row>
    <row r="206" spans="1:5" x14ac:dyDescent="0.25">
      <c r="A206" s="12"/>
    </row>
    <row r="207" spans="1:5" ht="21" x14ac:dyDescent="0.25">
      <c r="A207" s="13" t="s">
        <v>398</v>
      </c>
    </row>
    <row r="208" spans="1:5" ht="15.75" thickBot="1" x14ac:dyDescent="0.3">
      <c r="A208" s="7" t="s">
        <v>393</v>
      </c>
    </row>
    <row r="209" spans="1:5" ht="15.75" thickBot="1" x14ac:dyDescent="0.3">
      <c r="A209" s="8" t="s">
        <v>390</v>
      </c>
      <c r="B209" s="9" t="s">
        <v>638</v>
      </c>
      <c r="C209" s="9" t="s">
        <v>244</v>
      </c>
      <c r="D209" s="9" t="s">
        <v>639</v>
      </c>
      <c r="E209" s="9" t="s">
        <v>389</v>
      </c>
    </row>
    <row r="210" spans="1:5" x14ac:dyDescent="0.25">
      <c r="A210" s="145" t="s">
        <v>101</v>
      </c>
      <c r="B210" s="92"/>
      <c r="C210" s="41"/>
      <c r="D210" s="41"/>
      <c r="E210" s="148"/>
    </row>
    <row r="211" spans="1:5" x14ac:dyDescent="0.25">
      <c r="A211" s="146"/>
      <c r="B211" s="93" t="s">
        <v>640</v>
      </c>
      <c r="C211" s="42" t="s">
        <v>276</v>
      </c>
      <c r="D211" s="42" t="s">
        <v>641</v>
      </c>
      <c r="E211" s="149"/>
    </row>
    <row r="212" spans="1:5" ht="30" x14ac:dyDescent="0.25">
      <c r="A212" s="146"/>
      <c r="B212" s="93" t="s">
        <v>871</v>
      </c>
      <c r="C212" s="42" t="s">
        <v>340</v>
      </c>
      <c r="D212" s="42" t="s">
        <v>872</v>
      </c>
      <c r="E212" s="149"/>
    </row>
    <row r="213" spans="1:5" ht="45" x14ac:dyDescent="0.25">
      <c r="A213" s="146"/>
      <c r="B213" s="93" t="s">
        <v>873</v>
      </c>
      <c r="C213" s="42" t="s">
        <v>341</v>
      </c>
      <c r="D213" s="42" t="s">
        <v>874</v>
      </c>
      <c r="E213" s="149"/>
    </row>
    <row r="214" spans="1:5" ht="45" x14ac:dyDescent="0.25">
      <c r="A214" s="146"/>
      <c r="B214" s="93" t="s">
        <v>875</v>
      </c>
      <c r="C214" s="42" t="s">
        <v>342</v>
      </c>
      <c r="D214" s="42" t="s">
        <v>876</v>
      </c>
      <c r="E214" s="149"/>
    </row>
    <row r="215" spans="1:5" ht="15.75" thickBot="1" x14ac:dyDescent="0.3">
      <c r="A215" s="147"/>
      <c r="B215" s="94" t="s">
        <v>877</v>
      </c>
      <c r="C215" s="43" t="s">
        <v>249</v>
      </c>
      <c r="D215" s="43" t="s">
        <v>878</v>
      </c>
      <c r="E215" s="150"/>
    </row>
    <row r="216" spans="1:5" x14ac:dyDescent="0.25">
      <c r="A216" s="145" t="s">
        <v>69</v>
      </c>
      <c r="B216" s="92"/>
      <c r="C216" s="41"/>
      <c r="D216" s="41"/>
      <c r="E216" s="151"/>
    </row>
    <row r="217" spans="1:5" x14ac:dyDescent="0.25">
      <c r="A217" s="146"/>
      <c r="B217" s="93" t="s">
        <v>640</v>
      </c>
      <c r="C217" s="42" t="s">
        <v>276</v>
      </c>
      <c r="D217" s="42" t="s">
        <v>641</v>
      </c>
      <c r="E217" s="152"/>
    </row>
    <row r="218" spans="1:5" ht="30" x14ac:dyDescent="0.25">
      <c r="A218" s="146"/>
      <c r="B218" s="93" t="s">
        <v>879</v>
      </c>
      <c r="C218" s="42" t="s">
        <v>343</v>
      </c>
      <c r="D218" s="42" t="s">
        <v>880</v>
      </c>
      <c r="E218" s="152"/>
    </row>
    <row r="219" spans="1:5" ht="30" x14ac:dyDescent="0.25">
      <c r="A219" s="146"/>
      <c r="B219" s="93" t="s">
        <v>881</v>
      </c>
      <c r="C219" s="42" t="s">
        <v>344</v>
      </c>
      <c r="D219" s="42" t="s">
        <v>882</v>
      </c>
      <c r="E219" s="152"/>
    </row>
    <row r="220" spans="1:5" ht="60" x14ac:dyDescent="0.25">
      <c r="A220" s="146"/>
      <c r="B220" s="93" t="s">
        <v>883</v>
      </c>
      <c r="C220" s="42" t="s">
        <v>345</v>
      </c>
      <c r="D220" s="42" t="s">
        <v>884</v>
      </c>
      <c r="E220" s="152"/>
    </row>
    <row r="221" spans="1:5" ht="15.75" thickBot="1" x14ac:dyDescent="0.3">
      <c r="A221" s="147"/>
      <c r="B221" s="94" t="s">
        <v>651</v>
      </c>
      <c r="C221" s="43" t="s">
        <v>324</v>
      </c>
      <c r="D221" s="43" t="s">
        <v>652</v>
      </c>
      <c r="E221" s="153"/>
    </row>
    <row r="222" spans="1:5" x14ac:dyDescent="0.25">
      <c r="A222" s="145" t="s">
        <v>103</v>
      </c>
      <c r="B222" s="93"/>
      <c r="C222" s="42"/>
      <c r="D222" s="42"/>
      <c r="E222" s="148"/>
    </row>
    <row r="223" spans="1:5" x14ac:dyDescent="0.25">
      <c r="A223" s="146"/>
      <c r="B223" s="93" t="s">
        <v>640</v>
      </c>
      <c r="C223" s="42" t="s">
        <v>276</v>
      </c>
      <c r="D223" s="42" t="s">
        <v>641</v>
      </c>
      <c r="E223" s="149"/>
    </row>
    <row r="224" spans="1:5" ht="30" x14ac:dyDescent="0.25">
      <c r="A224" s="146"/>
      <c r="B224" s="93" t="s">
        <v>885</v>
      </c>
      <c r="C224" s="42" t="s">
        <v>346</v>
      </c>
      <c r="D224" s="42" t="s">
        <v>886</v>
      </c>
      <c r="E224" s="149"/>
    </row>
    <row r="225" spans="1:5" ht="30" x14ac:dyDescent="0.25">
      <c r="A225" s="146"/>
      <c r="B225" s="93" t="s">
        <v>768</v>
      </c>
      <c r="C225" s="42" t="s">
        <v>347</v>
      </c>
      <c r="D225" s="42" t="s">
        <v>882</v>
      </c>
      <c r="E225" s="149"/>
    </row>
    <row r="226" spans="1:5" ht="90" x14ac:dyDescent="0.25">
      <c r="A226" s="146"/>
      <c r="B226" s="93" t="s">
        <v>887</v>
      </c>
      <c r="C226" s="42" t="s">
        <v>348</v>
      </c>
      <c r="D226" s="42" t="s">
        <v>888</v>
      </c>
      <c r="E226" s="149"/>
    </row>
    <row r="227" spans="1:5" ht="15.75" thickBot="1" x14ac:dyDescent="0.3">
      <c r="A227" s="147"/>
      <c r="B227" s="94" t="s">
        <v>651</v>
      </c>
      <c r="C227" s="43" t="s">
        <v>324</v>
      </c>
      <c r="D227" s="43" t="s">
        <v>652</v>
      </c>
      <c r="E227" s="150"/>
    </row>
    <row r="228" spans="1:5" x14ac:dyDescent="0.25">
      <c r="A228" s="145" t="s">
        <v>104</v>
      </c>
      <c r="B228" s="93"/>
      <c r="C228" s="42"/>
      <c r="D228" s="42"/>
      <c r="E228" s="148"/>
    </row>
    <row r="229" spans="1:5" x14ac:dyDescent="0.25">
      <c r="A229" s="146"/>
      <c r="B229" s="93" t="s">
        <v>640</v>
      </c>
      <c r="C229" s="42" t="s">
        <v>276</v>
      </c>
      <c r="D229" s="42" t="s">
        <v>641</v>
      </c>
      <c r="E229" s="149"/>
    </row>
    <row r="230" spans="1:5" ht="30" x14ac:dyDescent="0.25">
      <c r="A230" s="146"/>
      <c r="B230" s="93" t="s">
        <v>889</v>
      </c>
      <c r="C230" s="42" t="s">
        <v>349</v>
      </c>
      <c r="D230" s="42" t="s">
        <v>890</v>
      </c>
      <c r="E230" s="149"/>
    </row>
    <row r="231" spans="1:5" ht="30" x14ac:dyDescent="0.25">
      <c r="A231" s="146"/>
      <c r="B231" s="93" t="s">
        <v>768</v>
      </c>
      <c r="C231" s="42" t="s">
        <v>347</v>
      </c>
      <c r="D231" s="42" t="s">
        <v>882</v>
      </c>
      <c r="E231" s="149"/>
    </row>
    <row r="232" spans="1:5" ht="120" x14ac:dyDescent="0.25">
      <c r="A232" s="146"/>
      <c r="B232" s="93" t="s">
        <v>891</v>
      </c>
      <c r="C232" s="42" t="s">
        <v>350</v>
      </c>
      <c r="D232" s="42" t="s">
        <v>892</v>
      </c>
      <c r="E232" s="149"/>
    </row>
    <row r="233" spans="1:5" ht="15.75" thickBot="1" x14ac:dyDescent="0.3">
      <c r="A233" s="147"/>
      <c r="B233" s="94" t="s">
        <v>651</v>
      </c>
      <c r="C233" s="43" t="s">
        <v>324</v>
      </c>
      <c r="D233" s="43" t="s">
        <v>652</v>
      </c>
      <c r="E233" s="150"/>
    </row>
    <row r="234" spans="1:5" x14ac:dyDescent="0.25">
      <c r="A234" s="145" t="s">
        <v>105</v>
      </c>
      <c r="B234" s="92"/>
      <c r="C234" s="41"/>
      <c r="D234" s="41"/>
      <c r="E234" s="148"/>
    </row>
    <row r="235" spans="1:5" x14ac:dyDescent="0.25">
      <c r="A235" s="146"/>
      <c r="B235" s="93" t="s">
        <v>640</v>
      </c>
      <c r="C235" s="42" t="s">
        <v>276</v>
      </c>
      <c r="D235" s="42" t="s">
        <v>893</v>
      </c>
      <c r="E235" s="149"/>
    </row>
    <row r="236" spans="1:5" ht="45" x14ac:dyDescent="0.25">
      <c r="A236" s="146"/>
      <c r="B236" s="93" t="s">
        <v>894</v>
      </c>
      <c r="C236" s="42" t="s">
        <v>351</v>
      </c>
      <c r="D236" s="42" t="s">
        <v>895</v>
      </c>
      <c r="E236" s="149"/>
    </row>
    <row r="237" spans="1:5" ht="30" x14ac:dyDescent="0.25">
      <c r="A237" s="146"/>
      <c r="B237" s="93" t="s">
        <v>768</v>
      </c>
      <c r="C237" s="42" t="s">
        <v>347</v>
      </c>
      <c r="D237" s="42" t="s">
        <v>896</v>
      </c>
      <c r="E237" s="149"/>
    </row>
    <row r="238" spans="1:5" ht="60" x14ac:dyDescent="0.25">
      <c r="A238" s="146"/>
      <c r="B238" s="93" t="s">
        <v>897</v>
      </c>
      <c r="C238" s="42" t="s">
        <v>352</v>
      </c>
      <c r="D238" s="42" t="s">
        <v>898</v>
      </c>
      <c r="E238" s="149"/>
    </row>
    <row r="239" spans="1:5" ht="34.5" customHeight="1" thickBot="1" x14ac:dyDescent="0.3">
      <c r="A239" s="147"/>
      <c r="B239" s="94" t="s">
        <v>651</v>
      </c>
      <c r="C239" s="43" t="s">
        <v>324</v>
      </c>
      <c r="D239" s="43" t="s">
        <v>899</v>
      </c>
      <c r="E239" s="150"/>
    </row>
    <row r="240" spans="1:5" x14ac:dyDescent="0.25">
      <c r="A240" s="7"/>
      <c r="D240" s="44"/>
    </row>
    <row r="241" spans="1:5" x14ac:dyDescent="0.25">
      <c r="A241" s="7"/>
      <c r="D241" s="44"/>
    </row>
    <row r="242" spans="1:5" ht="15.75" thickBot="1" x14ac:dyDescent="0.3">
      <c r="A242" s="7" t="s">
        <v>394</v>
      </c>
    </row>
    <row r="243" spans="1:5" ht="15.75" thickBot="1" x14ac:dyDescent="0.3">
      <c r="A243" s="8" t="s">
        <v>390</v>
      </c>
      <c r="B243" s="9" t="s">
        <v>638</v>
      </c>
      <c r="C243" s="9" t="s">
        <v>244</v>
      </c>
      <c r="D243" s="9" t="s">
        <v>639</v>
      </c>
      <c r="E243" s="9" t="s">
        <v>389</v>
      </c>
    </row>
    <row r="244" spans="1:5" x14ac:dyDescent="0.25">
      <c r="A244" s="145" t="s">
        <v>126</v>
      </c>
      <c r="B244" s="93" t="s">
        <v>640</v>
      </c>
      <c r="C244" s="41" t="s">
        <v>353</v>
      </c>
      <c r="D244" s="42" t="s">
        <v>641</v>
      </c>
      <c r="E244" s="148"/>
    </row>
    <row r="245" spans="1:5" ht="30" x14ac:dyDescent="0.25">
      <c r="A245" s="146"/>
      <c r="B245" s="93" t="s">
        <v>900</v>
      </c>
      <c r="C245" s="42" t="s">
        <v>354</v>
      </c>
      <c r="D245" s="42" t="s">
        <v>901</v>
      </c>
      <c r="E245" s="149"/>
    </row>
    <row r="246" spans="1:5" ht="60" x14ac:dyDescent="0.25">
      <c r="A246" s="146"/>
      <c r="B246" s="93" t="s">
        <v>902</v>
      </c>
      <c r="C246" s="42" t="s">
        <v>355</v>
      </c>
      <c r="D246" s="42" t="s">
        <v>903</v>
      </c>
      <c r="E246" s="149"/>
    </row>
    <row r="247" spans="1:5" ht="45" x14ac:dyDescent="0.25">
      <c r="A247" s="146"/>
      <c r="B247" s="93" t="s">
        <v>904</v>
      </c>
      <c r="C247" s="42" t="s">
        <v>356</v>
      </c>
      <c r="D247" s="42" t="s">
        <v>905</v>
      </c>
      <c r="E247" s="149"/>
    </row>
    <row r="248" spans="1:5" ht="45.75" thickBot="1" x14ac:dyDescent="0.3">
      <c r="A248" s="147"/>
      <c r="B248" s="94" t="s">
        <v>906</v>
      </c>
      <c r="C248" s="43" t="s">
        <v>357</v>
      </c>
      <c r="D248" s="43" t="s">
        <v>907</v>
      </c>
      <c r="E248" s="150"/>
    </row>
    <row r="249" spans="1:5" x14ac:dyDescent="0.25">
      <c r="A249" s="145" t="s">
        <v>127</v>
      </c>
      <c r="B249" s="93" t="s">
        <v>640</v>
      </c>
      <c r="C249" s="42" t="s">
        <v>246</v>
      </c>
      <c r="D249" s="42" t="s">
        <v>641</v>
      </c>
      <c r="E249" s="151"/>
    </row>
    <row r="250" spans="1:5" x14ac:dyDescent="0.25">
      <c r="A250" s="146"/>
      <c r="B250" s="93" t="s">
        <v>805</v>
      </c>
      <c r="C250" s="42" t="s">
        <v>358</v>
      </c>
      <c r="D250" s="42" t="s">
        <v>908</v>
      </c>
      <c r="E250" s="152"/>
    </row>
    <row r="251" spans="1:5" ht="60" x14ac:dyDescent="0.25">
      <c r="A251" s="146"/>
      <c r="B251" s="93" t="s">
        <v>909</v>
      </c>
      <c r="C251" s="42" t="s">
        <v>359</v>
      </c>
      <c r="D251" s="42" t="s">
        <v>910</v>
      </c>
      <c r="E251" s="152"/>
    </row>
    <row r="252" spans="1:5" ht="45" x14ac:dyDescent="0.25">
      <c r="A252" s="146"/>
      <c r="B252" s="93" t="s">
        <v>911</v>
      </c>
      <c r="C252" s="42" t="s">
        <v>360</v>
      </c>
      <c r="D252" s="42" t="s">
        <v>912</v>
      </c>
      <c r="E252" s="152"/>
    </row>
    <row r="253" spans="1:5" ht="42" customHeight="1" thickBot="1" x14ac:dyDescent="0.3">
      <c r="A253" s="147"/>
      <c r="B253" s="94" t="s">
        <v>913</v>
      </c>
      <c r="C253" s="43" t="s">
        <v>361</v>
      </c>
      <c r="D253" s="43" t="s">
        <v>914</v>
      </c>
      <c r="E253" s="153"/>
    </row>
    <row r="254" spans="1:5" x14ac:dyDescent="0.25">
      <c r="A254" s="145" t="s">
        <v>108</v>
      </c>
      <c r="B254" s="93" t="s">
        <v>640</v>
      </c>
      <c r="C254" s="42" t="s">
        <v>246</v>
      </c>
      <c r="D254" s="42" t="s">
        <v>641</v>
      </c>
      <c r="E254" s="148"/>
    </row>
    <row r="255" spans="1:5" x14ac:dyDescent="0.25">
      <c r="A255" s="146"/>
      <c r="B255" s="93" t="s">
        <v>915</v>
      </c>
      <c r="C255" s="42" t="s">
        <v>362</v>
      </c>
      <c r="D255" s="42" t="s">
        <v>916</v>
      </c>
      <c r="E255" s="149"/>
    </row>
    <row r="256" spans="1:5" ht="45" x14ac:dyDescent="0.25">
      <c r="A256" s="146"/>
      <c r="B256" s="93" t="s">
        <v>917</v>
      </c>
      <c r="C256" s="42" t="s">
        <v>363</v>
      </c>
      <c r="D256" s="42" t="s">
        <v>918</v>
      </c>
      <c r="E256" s="149"/>
    </row>
    <row r="257" spans="1:5" ht="45" x14ac:dyDescent="0.25">
      <c r="A257" s="146"/>
      <c r="B257" s="93" t="s">
        <v>919</v>
      </c>
      <c r="C257" s="42" t="s">
        <v>364</v>
      </c>
      <c r="D257" s="42" t="s">
        <v>920</v>
      </c>
      <c r="E257" s="149"/>
    </row>
    <row r="258" spans="1:5" ht="26.25" customHeight="1" thickBot="1" x14ac:dyDescent="0.3">
      <c r="A258" s="147"/>
      <c r="B258" s="94" t="s">
        <v>741</v>
      </c>
      <c r="C258" s="43" t="s">
        <v>245</v>
      </c>
      <c r="D258" s="43" t="s">
        <v>878</v>
      </c>
      <c r="E258" s="150"/>
    </row>
    <row r="259" spans="1:5" x14ac:dyDescent="0.25">
      <c r="A259" s="145" t="s">
        <v>109</v>
      </c>
      <c r="B259" s="93" t="s">
        <v>640</v>
      </c>
      <c r="C259" s="42" t="s">
        <v>246</v>
      </c>
      <c r="D259" s="42" t="s">
        <v>641</v>
      </c>
      <c r="E259" s="148"/>
    </row>
    <row r="260" spans="1:5" ht="30" x14ac:dyDescent="0.25">
      <c r="A260" s="146"/>
      <c r="B260" s="93" t="s">
        <v>921</v>
      </c>
      <c r="C260" s="42" t="s">
        <v>365</v>
      </c>
      <c r="D260" s="42" t="s">
        <v>922</v>
      </c>
      <c r="E260" s="149"/>
    </row>
    <row r="261" spans="1:5" ht="60" x14ac:dyDescent="0.25">
      <c r="A261" s="146"/>
      <c r="B261" s="93" t="s">
        <v>923</v>
      </c>
      <c r="C261" s="42" t="s">
        <v>366</v>
      </c>
      <c r="D261" s="42" t="s">
        <v>924</v>
      </c>
      <c r="E261" s="149"/>
    </row>
    <row r="262" spans="1:5" ht="45" x14ac:dyDescent="0.25">
      <c r="A262" s="146"/>
      <c r="B262" s="93" t="s">
        <v>925</v>
      </c>
      <c r="C262" s="42" t="s">
        <v>367</v>
      </c>
      <c r="D262" s="42" t="s">
        <v>926</v>
      </c>
      <c r="E262" s="149"/>
    </row>
    <row r="263" spans="1:5" ht="35.25" customHeight="1" thickBot="1" x14ac:dyDescent="0.3">
      <c r="A263" s="147"/>
      <c r="B263" s="94" t="s">
        <v>719</v>
      </c>
      <c r="C263" s="43" t="s">
        <v>251</v>
      </c>
      <c r="D263" s="43" t="s">
        <v>652</v>
      </c>
      <c r="E263" s="150"/>
    </row>
    <row r="264" spans="1:5" x14ac:dyDescent="0.25">
      <c r="A264" s="145" t="s">
        <v>128</v>
      </c>
      <c r="B264" s="93" t="s">
        <v>640</v>
      </c>
      <c r="C264" s="42" t="s">
        <v>246</v>
      </c>
      <c r="D264" s="42" t="s">
        <v>641</v>
      </c>
      <c r="E264" s="148"/>
    </row>
    <row r="265" spans="1:5" x14ac:dyDescent="0.25">
      <c r="A265" s="146"/>
      <c r="B265" s="93" t="s">
        <v>666</v>
      </c>
      <c r="C265" s="42" t="s">
        <v>252</v>
      </c>
      <c r="D265" s="42" t="s">
        <v>667</v>
      </c>
      <c r="E265" s="149"/>
    </row>
    <row r="266" spans="1:5" ht="30" x14ac:dyDescent="0.25">
      <c r="A266" s="146"/>
      <c r="B266" s="93" t="s">
        <v>927</v>
      </c>
      <c r="C266" s="42" t="s">
        <v>368</v>
      </c>
      <c r="D266" s="42" t="s">
        <v>928</v>
      </c>
      <c r="E266" s="149"/>
    </row>
    <row r="267" spans="1:5" ht="30" x14ac:dyDescent="0.25">
      <c r="A267" s="146"/>
      <c r="B267" s="93" t="s">
        <v>929</v>
      </c>
      <c r="C267" s="42" t="s">
        <v>369</v>
      </c>
      <c r="D267" s="42" t="s">
        <v>930</v>
      </c>
      <c r="E267" s="149"/>
    </row>
    <row r="268" spans="1:5" ht="71.25" customHeight="1" thickBot="1" x14ac:dyDescent="0.3">
      <c r="A268" s="147"/>
      <c r="B268" s="94" t="s">
        <v>931</v>
      </c>
      <c r="C268" s="43" t="s">
        <v>370</v>
      </c>
      <c r="D268" s="43" t="s">
        <v>932</v>
      </c>
      <c r="E268" s="150"/>
    </row>
    <row r="269" spans="1:5" x14ac:dyDescent="0.25">
      <c r="A269" s="11"/>
    </row>
    <row r="270" spans="1:5" x14ac:dyDescent="0.25">
      <c r="A270" s="11"/>
    </row>
    <row r="271" spans="1:5" x14ac:dyDescent="0.25">
      <c r="A271" s="11"/>
    </row>
    <row r="272" spans="1:5" x14ac:dyDescent="0.25">
      <c r="A272" s="11"/>
    </row>
    <row r="273" spans="1:5" x14ac:dyDescent="0.25">
      <c r="A273" s="11"/>
    </row>
    <row r="274" spans="1:5" x14ac:dyDescent="0.25">
      <c r="A274" s="11"/>
    </row>
    <row r="275" spans="1:5" ht="15.75" thickBot="1" x14ac:dyDescent="0.3">
      <c r="A275" s="7" t="s">
        <v>395</v>
      </c>
    </row>
    <row r="276" spans="1:5" ht="15.75" thickBot="1" x14ac:dyDescent="0.3">
      <c r="A276" s="8" t="s">
        <v>390</v>
      </c>
      <c r="B276" s="9" t="s">
        <v>638</v>
      </c>
      <c r="C276" s="9" t="s">
        <v>244</v>
      </c>
      <c r="D276" s="9" t="s">
        <v>639</v>
      </c>
      <c r="E276" s="9" t="s">
        <v>391</v>
      </c>
    </row>
    <row r="277" spans="1:5" x14ac:dyDescent="0.25">
      <c r="A277" s="145" t="s">
        <v>111</v>
      </c>
      <c r="B277" s="92"/>
      <c r="C277" s="41"/>
      <c r="D277" s="99"/>
      <c r="E277" s="148"/>
    </row>
    <row r="278" spans="1:5" x14ac:dyDescent="0.25">
      <c r="A278" s="146"/>
      <c r="B278" s="93" t="s">
        <v>640</v>
      </c>
      <c r="C278" s="42" t="s">
        <v>246</v>
      </c>
      <c r="D278" s="100" t="s">
        <v>641</v>
      </c>
      <c r="E278" s="149"/>
    </row>
    <row r="279" spans="1:5" x14ac:dyDescent="0.25">
      <c r="A279" s="146"/>
      <c r="B279" s="93" t="s">
        <v>933</v>
      </c>
      <c r="C279" s="42" t="s">
        <v>371</v>
      </c>
      <c r="D279" s="100" t="s">
        <v>934</v>
      </c>
      <c r="E279" s="149"/>
    </row>
    <row r="280" spans="1:5" ht="30" x14ac:dyDescent="0.25">
      <c r="A280" s="146"/>
      <c r="B280" s="93" t="s">
        <v>799</v>
      </c>
      <c r="C280" s="42" t="s">
        <v>372</v>
      </c>
      <c r="D280" s="100" t="s">
        <v>935</v>
      </c>
      <c r="E280" s="149"/>
    </row>
    <row r="281" spans="1:5" ht="45" x14ac:dyDescent="0.25">
      <c r="A281" s="146"/>
      <c r="B281" s="92" t="s">
        <v>936</v>
      </c>
      <c r="C281" s="42" t="s">
        <v>373</v>
      </c>
      <c r="D281" s="100" t="s">
        <v>937</v>
      </c>
      <c r="E281" s="149"/>
    </row>
    <row r="282" spans="1:5" ht="30.75" thickBot="1" x14ac:dyDescent="0.3">
      <c r="A282" s="147"/>
      <c r="B282" s="94" t="s">
        <v>764</v>
      </c>
      <c r="C282" s="43" t="s">
        <v>374</v>
      </c>
      <c r="D282" s="101" t="s">
        <v>938</v>
      </c>
      <c r="E282" s="150"/>
    </row>
    <row r="283" spans="1:5" x14ac:dyDescent="0.25">
      <c r="A283" s="145" t="s">
        <v>112</v>
      </c>
      <c r="B283" s="93" t="s">
        <v>640</v>
      </c>
      <c r="C283" s="42" t="s">
        <v>246</v>
      </c>
      <c r="D283" s="100" t="s">
        <v>641</v>
      </c>
      <c r="E283" s="151"/>
    </row>
    <row r="284" spans="1:5" x14ac:dyDescent="0.25">
      <c r="A284" s="146"/>
      <c r="B284" s="93" t="s">
        <v>939</v>
      </c>
      <c r="C284" s="42" t="s">
        <v>375</v>
      </c>
      <c r="D284" s="100" t="s">
        <v>940</v>
      </c>
      <c r="E284" s="152"/>
    </row>
    <row r="285" spans="1:5" ht="30" x14ac:dyDescent="0.25">
      <c r="A285" s="146"/>
      <c r="B285" s="93" t="s">
        <v>941</v>
      </c>
      <c r="C285" s="42" t="s">
        <v>376</v>
      </c>
      <c r="D285" s="100" t="s">
        <v>942</v>
      </c>
      <c r="E285" s="152"/>
    </row>
    <row r="286" spans="1:5" ht="30" x14ac:dyDescent="0.25">
      <c r="A286" s="146"/>
      <c r="B286" s="92" t="s">
        <v>943</v>
      </c>
      <c r="C286" s="42" t="s">
        <v>377</v>
      </c>
      <c r="D286" s="100" t="s">
        <v>944</v>
      </c>
      <c r="E286" s="152"/>
    </row>
    <row r="287" spans="1:5" ht="40.5" customHeight="1" thickBot="1" x14ac:dyDescent="0.3">
      <c r="A287" s="147"/>
      <c r="B287" s="94" t="s">
        <v>945</v>
      </c>
      <c r="C287" s="43" t="s">
        <v>378</v>
      </c>
      <c r="D287" s="101" t="s">
        <v>946</v>
      </c>
      <c r="E287" s="153"/>
    </row>
    <row r="288" spans="1:5" x14ac:dyDescent="0.25">
      <c r="A288" s="145" t="s">
        <v>113</v>
      </c>
      <c r="B288" s="93" t="s">
        <v>640</v>
      </c>
      <c r="C288" s="42" t="s">
        <v>246</v>
      </c>
      <c r="D288" s="100" t="s">
        <v>641</v>
      </c>
      <c r="E288" s="148"/>
    </row>
    <row r="289" spans="1:5" ht="30" x14ac:dyDescent="0.25">
      <c r="A289" s="146"/>
      <c r="B289" s="93" t="s">
        <v>947</v>
      </c>
      <c r="C289" s="42" t="s">
        <v>379</v>
      </c>
      <c r="D289" s="100" t="s">
        <v>948</v>
      </c>
      <c r="E289" s="149"/>
    </row>
    <row r="290" spans="1:5" ht="30" x14ac:dyDescent="0.25">
      <c r="A290" s="146"/>
      <c r="B290" s="93" t="s">
        <v>949</v>
      </c>
      <c r="C290" s="42" t="s">
        <v>380</v>
      </c>
      <c r="D290" s="100" t="s">
        <v>950</v>
      </c>
      <c r="E290" s="149"/>
    </row>
    <row r="291" spans="1:5" ht="45" x14ac:dyDescent="0.25">
      <c r="A291" s="146"/>
      <c r="B291" s="92" t="s">
        <v>951</v>
      </c>
      <c r="C291" s="42" t="s">
        <v>381</v>
      </c>
      <c r="D291" s="100" t="s">
        <v>952</v>
      </c>
      <c r="E291" s="149"/>
    </row>
    <row r="292" spans="1:5" ht="45.75" thickBot="1" x14ac:dyDescent="0.3">
      <c r="A292" s="147"/>
      <c r="B292" s="94" t="s">
        <v>953</v>
      </c>
      <c r="C292" s="43" t="s">
        <v>382</v>
      </c>
      <c r="D292" s="101" t="s">
        <v>954</v>
      </c>
      <c r="E292" s="150"/>
    </row>
    <row r="293" spans="1:5" ht="15.75" customHeight="1" x14ac:dyDescent="0.25">
      <c r="A293" s="145" t="s">
        <v>130</v>
      </c>
      <c r="B293" s="93" t="s">
        <v>640</v>
      </c>
      <c r="C293" s="42" t="s">
        <v>246</v>
      </c>
      <c r="D293" s="100" t="s">
        <v>641</v>
      </c>
      <c r="E293" s="148"/>
    </row>
    <row r="294" spans="1:5" ht="45" x14ac:dyDescent="0.25">
      <c r="A294" s="146"/>
      <c r="B294" s="93" t="s">
        <v>955</v>
      </c>
      <c r="C294" s="42" t="s">
        <v>383</v>
      </c>
      <c r="D294" s="100" t="s">
        <v>956</v>
      </c>
      <c r="E294" s="149"/>
    </row>
    <row r="295" spans="1:5" ht="30" x14ac:dyDescent="0.25">
      <c r="A295" s="146"/>
      <c r="B295" s="93" t="s">
        <v>949</v>
      </c>
      <c r="C295" s="42" t="s">
        <v>380</v>
      </c>
      <c r="D295" s="100" t="s">
        <v>950</v>
      </c>
      <c r="E295" s="149"/>
    </row>
    <row r="296" spans="1:5" ht="60" x14ac:dyDescent="0.25">
      <c r="A296" s="146"/>
      <c r="B296" s="92" t="s">
        <v>957</v>
      </c>
      <c r="C296" s="42" t="s">
        <v>384</v>
      </c>
      <c r="D296" s="100" t="s">
        <v>958</v>
      </c>
      <c r="E296" s="149"/>
    </row>
    <row r="297" spans="1:5" ht="30.75" thickBot="1" x14ac:dyDescent="0.3">
      <c r="A297" s="147"/>
      <c r="B297" s="94" t="s">
        <v>959</v>
      </c>
      <c r="C297" s="43" t="s">
        <v>385</v>
      </c>
      <c r="D297" s="101" t="s">
        <v>960</v>
      </c>
      <c r="E297" s="150"/>
    </row>
    <row r="298" spans="1:5" x14ac:dyDescent="0.25">
      <c r="A298" s="145" t="s">
        <v>129</v>
      </c>
      <c r="B298" s="93" t="s">
        <v>640</v>
      </c>
      <c r="C298" s="42" t="s">
        <v>246</v>
      </c>
      <c r="D298" s="100" t="s">
        <v>641</v>
      </c>
      <c r="E298" s="148"/>
    </row>
    <row r="299" spans="1:5" ht="45" x14ac:dyDescent="0.25">
      <c r="A299" s="146"/>
      <c r="B299" s="93" t="s">
        <v>961</v>
      </c>
      <c r="C299" s="42" t="s">
        <v>383</v>
      </c>
      <c r="D299" s="100" t="s">
        <v>956</v>
      </c>
      <c r="E299" s="149"/>
    </row>
    <row r="300" spans="1:5" ht="30" x14ac:dyDescent="0.25">
      <c r="A300" s="146"/>
      <c r="B300" s="93" t="s">
        <v>962</v>
      </c>
      <c r="C300" s="42" t="s">
        <v>386</v>
      </c>
      <c r="D300" s="100" t="s">
        <v>709</v>
      </c>
      <c r="E300" s="149"/>
    </row>
    <row r="301" spans="1:5" ht="45" x14ac:dyDescent="0.25">
      <c r="A301" s="146"/>
      <c r="B301" s="92" t="s">
        <v>963</v>
      </c>
      <c r="C301" s="42" t="s">
        <v>387</v>
      </c>
      <c r="D301" s="100" t="s">
        <v>964</v>
      </c>
      <c r="E301" s="149"/>
    </row>
    <row r="302" spans="1:5" ht="30.75" thickBot="1" x14ac:dyDescent="0.3">
      <c r="A302" s="147"/>
      <c r="B302" s="94" t="s">
        <v>965</v>
      </c>
      <c r="C302" s="43" t="s">
        <v>388</v>
      </c>
      <c r="D302" s="101" t="s">
        <v>966</v>
      </c>
      <c r="E302" s="150"/>
    </row>
    <row r="303" spans="1:5" x14ac:dyDescent="0.25">
      <c r="A303" s="11"/>
    </row>
    <row r="304" spans="1:5" x14ac:dyDescent="0.25">
      <c r="A304" s="12"/>
    </row>
    <row r="305" spans="1:1" x14ac:dyDescent="0.25">
      <c r="A305" s="12"/>
    </row>
  </sheetData>
  <sheetProtection algorithmName="SHA-512" hashValue="qlNufCh0IgXkAzWZe29xqi1ntuQtd2F0XsA9P9ga8EfX2pqMyhGvrdIFMH18HMq2eoh0A9LGBXImh0WAbp5CIg==" saltValue="fwYN8FB75Kvx1CNXnYE4hA==" spinCount="100000" sheet="1" objects="1" scenarios="1"/>
  <mergeCells count="91">
    <mergeCell ref="A288:A292"/>
    <mergeCell ref="E288:E292"/>
    <mergeCell ref="A293:A297"/>
    <mergeCell ref="E293:E297"/>
    <mergeCell ref="A298:A302"/>
    <mergeCell ref="E298:E302"/>
    <mergeCell ref="A264:A268"/>
    <mergeCell ref="E264:E268"/>
    <mergeCell ref="A277:A282"/>
    <mergeCell ref="E277:E282"/>
    <mergeCell ref="A283:A287"/>
    <mergeCell ref="E283:E287"/>
    <mergeCell ref="A249:A253"/>
    <mergeCell ref="E249:E253"/>
    <mergeCell ref="A254:A258"/>
    <mergeCell ref="E254:E258"/>
    <mergeCell ref="A259:A263"/>
    <mergeCell ref="E259:E263"/>
    <mergeCell ref="A228:A233"/>
    <mergeCell ref="E228:E233"/>
    <mergeCell ref="A234:A239"/>
    <mergeCell ref="E234:E239"/>
    <mergeCell ref="A244:A248"/>
    <mergeCell ref="E244:E248"/>
    <mergeCell ref="A210:A215"/>
    <mergeCell ref="E210:E215"/>
    <mergeCell ref="A216:A221"/>
    <mergeCell ref="E216:E221"/>
    <mergeCell ref="A222:A227"/>
    <mergeCell ref="E222:E227"/>
    <mergeCell ref="A196:A200"/>
    <mergeCell ref="E196:E200"/>
    <mergeCell ref="A160:A164"/>
    <mergeCell ref="E160:E164"/>
    <mergeCell ref="A172:A173"/>
    <mergeCell ref="E172:E173"/>
    <mergeCell ref="A174:A180"/>
    <mergeCell ref="E174:E180"/>
    <mergeCell ref="A181:A185"/>
    <mergeCell ref="E181:E185"/>
    <mergeCell ref="E186:E190"/>
    <mergeCell ref="A191:A195"/>
    <mergeCell ref="E191:E195"/>
    <mergeCell ref="A144:A148"/>
    <mergeCell ref="E144:E148"/>
    <mergeCell ref="A149:A153"/>
    <mergeCell ref="E149:E153"/>
    <mergeCell ref="A154:A159"/>
    <mergeCell ref="E154:E159"/>
    <mergeCell ref="A121:A125"/>
    <mergeCell ref="E121:E125"/>
    <mergeCell ref="A126:A130"/>
    <mergeCell ref="E126:E130"/>
    <mergeCell ref="A139:A143"/>
    <mergeCell ref="E139:E143"/>
    <mergeCell ref="A106:A110"/>
    <mergeCell ref="E106:E110"/>
    <mergeCell ref="A111:A115"/>
    <mergeCell ref="E111:E115"/>
    <mergeCell ref="A116:A120"/>
    <mergeCell ref="E116:E120"/>
    <mergeCell ref="A82:A86"/>
    <mergeCell ref="E82:E86"/>
    <mergeCell ref="A87:A91"/>
    <mergeCell ref="E87:E91"/>
    <mergeCell ref="A92:A96"/>
    <mergeCell ref="E92:E96"/>
    <mergeCell ref="A59:A64"/>
    <mergeCell ref="E59:E64"/>
    <mergeCell ref="A71:A76"/>
    <mergeCell ref="E71:E76"/>
    <mergeCell ref="A77:A81"/>
    <mergeCell ref="E77:E81"/>
    <mergeCell ref="A42:A48"/>
    <mergeCell ref="E42:E48"/>
    <mergeCell ref="A49:A53"/>
    <mergeCell ref="E49:E53"/>
    <mergeCell ref="A54:A58"/>
    <mergeCell ref="E54:E58"/>
    <mergeCell ref="A20:A24"/>
    <mergeCell ref="E20:E24"/>
    <mergeCell ref="A25:A29"/>
    <mergeCell ref="E25:E29"/>
    <mergeCell ref="A37:A41"/>
    <mergeCell ref="E37:E41"/>
    <mergeCell ref="A4:A9"/>
    <mergeCell ref="E4:E9"/>
    <mergeCell ref="A10:A14"/>
    <mergeCell ref="E10:E14"/>
    <mergeCell ref="A15:A19"/>
    <mergeCell ref="E15:E19"/>
  </mergeCells>
  <pageMargins left="0.7" right="0.7" top="0.78740157499999996" bottom="0.78740157499999996"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9C55CA-E690-4976-9F88-54FBD6A2806C}">
  <dimension ref="A1:E83"/>
  <sheetViews>
    <sheetView showGridLines="0" topLeftCell="A37" workbookViewId="0">
      <selection activeCell="B47" sqref="B47"/>
    </sheetView>
  </sheetViews>
  <sheetFormatPr defaultColWidth="52.140625" defaultRowHeight="15" x14ac:dyDescent="0.25"/>
  <sheetData>
    <row r="1" spans="1:5" ht="21" x14ac:dyDescent="0.25">
      <c r="A1" s="13" t="s">
        <v>392</v>
      </c>
    </row>
    <row r="2" spans="1:5" ht="15.75" thickBot="1" x14ac:dyDescent="0.3">
      <c r="A2" s="14" t="s">
        <v>393</v>
      </c>
    </row>
    <row r="3" spans="1:5" ht="15.75" thickBot="1" x14ac:dyDescent="0.3">
      <c r="A3" s="8" t="s">
        <v>390</v>
      </c>
      <c r="B3" s="9" t="s">
        <v>638</v>
      </c>
      <c r="C3" s="8" t="s">
        <v>244</v>
      </c>
      <c r="D3" s="8" t="s">
        <v>639</v>
      </c>
      <c r="E3" s="9" t="s">
        <v>391</v>
      </c>
    </row>
    <row r="4" spans="1:5" x14ac:dyDescent="0.25">
      <c r="A4" s="145" t="s">
        <v>422</v>
      </c>
      <c r="B4" s="93" t="s">
        <v>967</v>
      </c>
      <c r="C4" s="102" t="s">
        <v>968</v>
      </c>
      <c r="D4" s="102" t="s">
        <v>969</v>
      </c>
      <c r="E4" s="148"/>
    </row>
    <row r="5" spans="1:5" ht="30" x14ac:dyDescent="0.25">
      <c r="A5" s="146"/>
      <c r="B5" s="93" t="s">
        <v>970</v>
      </c>
      <c r="C5" s="102" t="s">
        <v>971</v>
      </c>
      <c r="D5" s="102" t="s">
        <v>972</v>
      </c>
      <c r="E5" s="149"/>
    </row>
    <row r="6" spans="1:5" ht="30" x14ac:dyDescent="0.25">
      <c r="A6" s="146"/>
      <c r="B6" s="93" t="s">
        <v>973</v>
      </c>
      <c r="C6" s="102" t="s">
        <v>974</v>
      </c>
      <c r="D6" s="102" t="s">
        <v>975</v>
      </c>
      <c r="E6" s="149"/>
    </row>
    <row r="7" spans="1:5" ht="60" x14ac:dyDescent="0.25">
      <c r="A7" s="146"/>
      <c r="B7" s="93" t="s">
        <v>976</v>
      </c>
      <c r="C7" s="102" t="s">
        <v>977</v>
      </c>
      <c r="D7" s="102" t="s">
        <v>978</v>
      </c>
      <c r="E7" s="149"/>
    </row>
    <row r="8" spans="1:5" ht="60.75" thickBot="1" x14ac:dyDescent="0.3">
      <c r="A8" s="147"/>
      <c r="B8" s="94" t="s">
        <v>979</v>
      </c>
      <c r="C8" s="103" t="s">
        <v>980</v>
      </c>
      <c r="D8" s="103" t="s">
        <v>981</v>
      </c>
      <c r="E8" s="150"/>
    </row>
    <row r="9" spans="1:5" x14ac:dyDescent="0.25">
      <c r="A9" s="162" t="s">
        <v>423</v>
      </c>
      <c r="B9" s="93" t="s">
        <v>967</v>
      </c>
      <c r="C9" s="102" t="s">
        <v>968</v>
      </c>
      <c r="D9" s="102" t="s">
        <v>969</v>
      </c>
      <c r="E9" s="151"/>
    </row>
    <row r="10" spans="1:5" ht="45" x14ac:dyDescent="0.25">
      <c r="A10" s="163"/>
      <c r="B10" s="93" t="s">
        <v>982</v>
      </c>
      <c r="C10" s="102" t="s">
        <v>983</v>
      </c>
      <c r="D10" s="102" t="s">
        <v>984</v>
      </c>
      <c r="E10" s="152"/>
    </row>
    <row r="11" spans="1:5" ht="30" x14ac:dyDescent="0.25">
      <c r="A11" s="163"/>
      <c r="B11" s="93" t="s">
        <v>973</v>
      </c>
      <c r="C11" s="102" t="s">
        <v>974</v>
      </c>
      <c r="D11" s="102" t="s">
        <v>975</v>
      </c>
      <c r="E11" s="152"/>
    </row>
    <row r="12" spans="1:5" ht="60" x14ac:dyDescent="0.25">
      <c r="A12" s="163"/>
      <c r="B12" s="93" t="s">
        <v>985</v>
      </c>
      <c r="C12" s="102" t="s">
        <v>986</v>
      </c>
      <c r="D12" s="102" t="s">
        <v>987</v>
      </c>
      <c r="E12" s="152"/>
    </row>
    <row r="13" spans="1:5" ht="30.75" thickBot="1" x14ac:dyDescent="0.3">
      <c r="A13" s="164"/>
      <c r="B13" s="94" t="s">
        <v>988</v>
      </c>
      <c r="C13" s="103" t="s">
        <v>989</v>
      </c>
      <c r="D13" s="103" t="s">
        <v>990</v>
      </c>
      <c r="E13" s="153"/>
    </row>
    <row r="14" spans="1:5" x14ac:dyDescent="0.25">
      <c r="A14" s="145" t="s">
        <v>424</v>
      </c>
      <c r="B14" s="93" t="s">
        <v>967</v>
      </c>
      <c r="C14" s="102" t="s">
        <v>968</v>
      </c>
      <c r="D14" s="102" t="s">
        <v>969</v>
      </c>
      <c r="E14" s="148"/>
    </row>
    <row r="15" spans="1:5" ht="30" x14ac:dyDescent="0.25">
      <c r="A15" s="146"/>
      <c r="B15" s="93" t="s">
        <v>991</v>
      </c>
      <c r="C15" s="102" t="s">
        <v>992</v>
      </c>
      <c r="D15" s="102" t="s">
        <v>993</v>
      </c>
      <c r="E15" s="149"/>
    </row>
    <row r="16" spans="1:5" ht="60" x14ac:dyDescent="0.25">
      <c r="A16" s="146"/>
      <c r="B16" s="93" t="s">
        <v>994</v>
      </c>
      <c r="C16" s="102" t="s">
        <v>995</v>
      </c>
      <c r="D16" s="102" t="s">
        <v>996</v>
      </c>
      <c r="E16" s="149"/>
    </row>
    <row r="17" spans="1:5" ht="30" x14ac:dyDescent="0.25">
      <c r="A17" s="146"/>
      <c r="B17" s="93" t="s">
        <v>997</v>
      </c>
      <c r="C17" s="102" t="s">
        <v>998</v>
      </c>
      <c r="D17" s="102" t="s">
        <v>999</v>
      </c>
      <c r="E17" s="149"/>
    </row>
    <row r="18" spans="1:5" ht="30.75" thickBot="1" x14ac:dyDescent="0.3">
      <c r="A18" s="147"/>
      <c r="B18" s="94" t="s">
        <v>1000</v>
      </c>
      <c r="C18" s="103" t="s">
        <v>1001</v>
      </c>
      <c r="D18" s="103" t="s">
        <v>1002</v>
      </c>
      <c r="E18" s="150"/>
    </row>
    <row r="19" spans="1:5" x14ac:dyDescent="0.25">
      <c r="A19" s="162" t="s">
        <v>425</v>
      </c>
      <c r="B19" s="93" t="s">
        <v>967</v>
      </c>
      <c r="C19" s="102" t="s">
        <v>968</v>
      </c>
      <c r="D19" s="102" t="s">
        <v>969</v>
      </c>
      <c r="E19" s="148"/>
    </row>
    <row r="20" spans="1:5" ht="45" x14ac:dyDescent="0.25">
      <c r="A20" s="163"/>
      <c r="B20" s="93" t="s">
        <v>1003</v>
      </c>
      <c r="C20" s="102" t="s">
        <v>1004</v>
      </c>
      <c r="D20" s="102" t="s">
        <v>1005</v>
      </c>
      <c r="E20" s="149"/>
    </row>
    <row r="21" spans="1:5" ht="45" x14ac:dyDescent="0.25">
      <c r="A21" s="163"/>
      <c r="B21" s="93" t="s">
        <v>1006</v>
      </c>
      <c r="C21" s="102" t="s">
        <v>1007</v>
      </c>
      <c r="D21" s="102" t="s">
        <v>1008</v>
      </c>
      <c r="E21" s="149"/>
    </row>
    <row r="22" spans="1:5" ht="30" x14ac:dyDescent="0.25">
      <c r="A22" s="163"/>
      <c r="B22" s="93" t="s">
        <v>1009</v>
      </c>
      <c r="C22" s="102" t="s">
        <v>1010</v>
      </c>
      <c r="D22" s="102" t="s">
        <v>1011</v>
      </c>
      <c r="E22" s="149"/>
    </row>
    <row r="23" spans="1:5" ht="30.75" thickBot="1" x14ac:dyDescent="0.3">
      <c r="A23" s="164"/>
      <c r="B23" s="94" t="s">
        <v>1012</v>
      </c>
      <c r="C23" s="103" t="s">
        <v>1013</v>
      </c>
      <c r="D23" s="103" t="s">
        <v>1014</v>
      </c>
      <c r="E23" s="150"/>
    </row>
    <row r="24" spans="1:5" ht="15.75" customHeight="1" x14ac:dyDescent="0.25">
      <c r="A24" s="145" t="s">
        <v>426</v>
      </c>
      <c r="B24" s="93" t="s">
        <v>967</v>
      </c>
      <c r="C24" s="102" t="s">
        <v>968</v>
      </c>
      <c r="D24" s="102" t="s">
        <v>969</v>
      </c>
      <c r="E24" s="154"/>
    </row>
    <row r="25" spans="1:5" ht="45" x14ac:dyDescent="0.25">
      <c r="A25" s="146"/>
      <c r="B25" s="93" t="s">
        <v>1015</v>
      </c>
      <c r="C25" s="102" t="s">
        <v>1016</v>
      </c>
      <c r="D25" s="102" t="s">
        <v>1017</v>
      </c>
      <c r="E25" s="155"/>
    </row>
    <row r="26" spans="1:5" ht="60" x14ac:dyDescent="0.25">
      <c r="A26" s="146"/>
      <c r="B26" s="93" t="s">
        <v>1018</v>
      </c>
      <c r="C26" s="102" t="s">
        <v>1019</v>
      </c>
      <c r="D26" s="102" t="s">
        <v>1020</v>
      </c>
      <c r="E26" s="155"/>
    </row>
    <row r="27" spans="1:5" ht="60" x14ac:dyDescent="0.25">
      <c r="A27" s="146"/>
      <c r="B27" s="93" t="s">
        <v>1021</v>
      </c>
      <c r="C27" s="102" t="s">
        <v>1022</v>
      </c>
      <c r="D27" s="102" t="s">
        <v>1023</v>
      </c>
      <c r="E27" s="155"/>
    </row>
    <row r="28" spans="1:5" ht="45.75" thickBot="1" x14ac:dyDescent="0.3">
      <c r="A28" s="147"/>
      <c r="B28" s="94" t="s">
        <v>1024</v>
      </c>
      <c r="C28" s="103" t="s">
        <v>1025</v>
      </c>
      <c r="D28" s="103" t="s">
        <v>1026</v>
      </c>
      <c r="E28" s="156"/>
    </row>
    <row r="29" spans="1:5" x14ac:dyDescent="0.25">
      <c r="A29" s="7"/>
    </row>
    <row r="30" spans="1:5" x14ac:dyDescent="0.25">
      <c r="A30" s="7"/>
    </row>
    <row r="31" spans="1:5" ht="15.75" thickBot="1" x14ac:dyDescent="0.3">
      <c r="A31" s="7" t="s">
        <v>394</v>
      </c>
    </row>
    <row r="32" spans="1:5" ht="15.75" thickBot="1" x14ac:dyDescent="0.3">
      <c r="A32" s="8" t="s">
        <v>390</v>
      </c>
      <c r="B32" s="9" t="s">
        <v>638</v>
      </c>
      <c r="C32" s="8" t="s">
        <v>244</v>
      </c>
      <c r="D32" s="8" t="s">
        <v>639</v>
      </c>
      <c r="E32" s="9" t="s">
        <v>391</v>
      </c>
    </row>
    <row r="33" spans="1:5" x14ac:dyDescent="0.25">
      <c r="A33" s="145" t="s">
        <v>427</v>
      </c>
      <c r="B33" s="93" t="s">
        <v>967</v>
      </c>
      <c r="C33" s="104" t="s">
        <v>1027</v>
      </c>
      <c r="D33" s="102" t="s">
        <v>969</v>
      </c>
      <c r="E33" s="148"/>
    </row>
    <row r="34" spans="1:5" ht="45" x14ac:dyDescent="0.25">
      <c r="A34" s="146"/>
      <c r="B34" s="93" t="s">
        <v>1028</v>
      </c>
      <c r="C34" s="104" t="s">
        <v>1029</v>
      </c>
      <c r="D34" s="102" t="s">
        <v>1030</v>
      </c>
      <c r="E34" s="149"/>
    </row>
    <row r="35" spans="1:5" ht="75" x14ac:dyDescent="0.25">
      <c r="A35" s="146"/>
      <c r="B35" s="93" t="s">
        <v>1031</v>
      </c>
      <c r="C35" s="104" t="s">
        <v>1032</v>
      </c>
      <c r="D35" s="102" t="s">
        <v>1033</v>
      </c>
      <c r="E35" s="149"/>
    </row>
    <row r="36" spans="1:5" ht="30" x14ac:dyDescent="0.25">
      <c r="A36" s="146"/>
      <c r="B36" s="93" t="s">
        <v>1034</v>
      </c>
      <c r="C36" s="104" t="s">
        <v>1035</v>
      </c>
      <c r="D36" s="102" t="s">
        <v>1036</v>
      </c>
      <c r="E36" s="149"/>
    </row>
    <row r="37" spans="1:5" ht="30.75" thickBot="1" x14ac:dyDescent="0.3">
      <c r="A37" s="147"/>
      <c r="B37" s="94" t="s">
        <v>1037</v>
      </c>
      <c r="C37" s="105" t="s">
        <v>1038</v>
      </c>
      <c r="D37" s="103" t="s">
        <v>1039</v>
      </c>
      <c r="E37" s="150"/>
    </row>
    <row r="38" spans="1:5" x14ac:dyDescent="0.25">
      <c r="A38" s="145" t="s">
        <v>428</v>
      </c>
      <c r="B38" s="93" t="s">
        <v>967</v>
      </c>
      <c r="C38" s="104" t="s">
        <v>1027</v>
      </c>
      <c r="D38" s="102" t="s">
        <v>969</v>
      </c>
      <c r="E38" s="151"/>
    </row>
    <row r="39" spans="1:5" ht="30" x14ac:dyDescent="0.25">
      <c r="A39" s="146"/>
      <c r="B39" s="93" t="s">
        <v>1040</v>
      </c>
      <c r="C39" s="104" t="s">
        <v>1041</v>
      </c>
      <c r="D39" s="102" t="s">
        <v>1042</v>
      </c>
      <c r="E39" s="152"/>
    </row>
    <row r="40" spans="1:5" ht="45" x14ac:dyDescent="0.25">
      <c r="A40" s="146"/>
      <c r="B40" s="93" t="s">
        <v>1043</v>
      </c>
      <c r="C40" s="104" t="s">
        <v>1044</v>
      </c>
      <c r="D40" s="102" t="s">
        <v>1045</v>
      </c>
      <c r="E40" s="152"/>
    </row>
    <row r="41" spans="1:5" ht="45" x14ac:dyDescent="0.25">
      <c r="A41" s="146"/>
      <c r="B41" s="93" t="s">
        <v>1046</v>
      </c>
      <c r="C41" s="104" t="s">
        <v>1047</v>
      </c>
      <c r="D41" s="102" t="s">
        <v>1048</v>
      </c>
      <c r="E41" s="152"/>
    </row>
    <row r="42" spans="1:5" ht="45.75" thickBot="1" x14ac:dyDescent="0.3">
      <c r="A42" s="147"/>
      <c r="B42" s="94" t="s">
        <v>1049</v>
      </c>
      <c r="C42" s="105" t="s">
        <v>1050</v>
      </c>
      <c r="D42" s="103" t="s">
        <v>1051</v>
      </c>
      <c r="E42" s="153"/>
    </row>
    <row r="43" spans="1:5" x14ac:dyDescent="0.25">
      <c r="A43" s="145" t="s">
        <v>436</v>
      </c>
      <c r="B43" s="93" t="s">
        <v>967</v>
      </c>
      <c r="C43" s="104" t="s">
        <v>1027</v>
      </c>
      <c r="D43" s="102" t="s">
        <v>969</v>
      </c>
      <c r="E43" s="148"/>
    </row>
    <row r="44" spans="1:5" ht="45" x14ac:dyDescent="0.25">
      <c r="A44" s="146"/>
      <c r="B44" s="93" t="s">
        <v>1052</v>
      </c>
      <c r="C44" s="104" t="s">
        <v>1053</v>
      </c>
      <c r="D44" s="102" t="s">
        <v>1054</v>
      </c>
      <c r="E44" s="149"/>
    </row>
    <row r="45" spans="1:5" ht="60" x14ac:dyDescent="0.25">
      <c r="A45" s="146"/>
      <c r="B45" s="93" t="s">
        <v>1055</v>
      </c>
      <c r="C45" s="104" t="s">
        <v>1056</v>
      </c>
      <c r="D45" s="102" t="s">
        <v>1057</v>
      </c>
      <c r="E45" s="149"/>
    </row>
    <row r="46" spans="1:5" ht="45" x14ac:dyDescent="0.25">
      <c r="A46" s="146"/>
      <c r="B46" s="93" t="s">
        <v>1058</v>
      </c>
      <c r="C46" s="104" t="s">
        <v>1059</v>
      </c>
      <c r="D46" s="102" t="s">
        <v>1060</v>
      </c>
      <c r="E46" s="149"/>
    </row>
    <row r="47" spans="1:5" ht="60.75" thickBot="1" x14ac:dyDescent="0.3">
      <c r="A47" s="147"/>
      <c r="B47" s="94" t="s">
        <v>1061</v>
      </c>
      <c r="C47" s="105" t="s">
        <v>1062</v>
      </c>
      <c r="D47" s="103" t="s">
        <v>1063</v>
      </c>
      <c r="E47" s="150"/>
    </row>
    <row r="48" spans="1:5" x14ac:dyDescent="0.25">
      <c r="A48" s="145" t="s">
        <v>430</v>
      </c>
      <c r="B48" s="93" t="s">
        <v>967</v>
      </c>
      <c r="C48" s="104" t="s">
        <v>1027</v>
      </c>
      <c r="D48" s="102" t="s">
        <v>969</v>
      </c>
      <c r="E48" s="148"/>
    </row>
    <row r="49" spans="1:5" ht="45" x14ac:dyDescent="0.25">
      <c r="A49" s="146"/>
      <c r="B49" s="93" t="s">
        <v>1064</v>
      </c>
      <c r="C49" s="104" t="s">
        <v>1065</v>
      </c>
      <c r="D49" s="102" t="s">
        <v>1066</v>
      </c>
      <c r="E49" s="149"/>
    </row>
    <row r="50" spans="1:5" ht="30" x14ac:dyDescent="0.25">
      <c r="A50" s="146"/>
      <c r="B50" s="93" t="s">
        <v>1067</v>
      </c>
      <c r="C50" s="104" t="s">
        <v>1068</v>
      </c>
      <c r="D50" s="102" t="s">
        <v>1069</v>
      </c>
      <c r="E50" s="149"/>
    </row>
    <row r="51" spans="1:5" ht="30" x14ac:dyDescent="0.25">
      <c r="A51" s="146"/>
      <c r="B51" s="93" t="s">
        <v>1070</v>
      </c>
      <c r="C51" s="104" t="s">
        <v>1071</v>
      </c>
      <c r="D51" s="102" t="s">
        <v>1072</v>
      </c>
      <c r="E51" s="149"/>
    </row>
    <row r="52" spans="1:5" ht="45.75" thickBot="1" x14ac:dyDescent="0.3">
      <c r="A52" s="147"/>
      <c r="B52" s="94" t="s">
        <v>1073</v>
      </c>
      <c r="C52" s="105" t="s">
        <v>1074</v>
      </c>
      <c r="D52" s="103" t="s">
        <v>1075</v>
      </c>
      <c r="E52" s="150"/>
    </row>
    <row r="53" spans="1:5" ht="15.75" customHeight="1" x14ac:dyDescent="0.25">
      <c r="A53" s="145" t="s">
        <v>431</v>
      </c>
      <c r="B53" s="93" t="s">
        <v>967</v>
      </c>
      <c r="C53" s="104" t="s">
        <v>1027</v>
      </c>
      <c r="D53" s="102" t="s">
        <v>969</v>
      </c>
      <c r="E53" s="148"/>
    </row>
    <row r="54" spans="1:5" ht="45" x14ac:dyDescent="0.25">
      <c r="A54" s="146"/>
      <c r="B54" s="93" t="s">
        <v>1076</v>
      </c>
      <c r="C54" s="104" t="s">
        <v>1077</v>
      </c>
      <c r="D54" s="102" t="s">
        <v>1078</v>
      </c>
      <c r="E54" s="149"/>
    </row>
    <row r="55" spans="1:5" ht="45" x14ac:dyDescent="0.25">
      <c r="A55" s="146"/>
      <c r="B55" s="93" t="s">
        <v>1079</v>
      </c>
      <c r="C55" s="104" t="s">
        <v>1080</v>
      </c>
      <c r="D55" s="102" t="s">
        <v>1081</v>
      </c>
      <c r="E55" s="149"/>
    </row>
    <row r="56" spans="1:5" ht="45" x14ac:dyDescent="0.25">
      <c r="A56" s="146"/>
      <c r="B56" s="93" t="s">
        <v>1082</v>
      </c>
      <c r="C56" s="104" t="s">
        <v>1083</v>
      </c>
      <c r="D56" s="102" t="s">
        <v>1084</v>
      </c>
      <c r="E56" s="149"/>
    </row>
    <row r="57" spans="1:5" ht="45.75" thickBot="1" x14ac:dyDescent="0.3">
      <c r="A57" s="147"/>
      <c r="B57" s="94" t="s">
        <v>1085</v>
      </c>
      <c r="C57" s="105" t="s">
        <v>1086</v>
      </c>
      <c r="D57" s="103" t="s">
        <v>1087</v>
      </c>
      <c r="E57" s="150"/>
    </row>
    <row r="58" spans="1:5" x14ac:dyDescent="0.25">
      <c r="A58" s="49"/>
      <c r="B58" s="106"/>
      <c r="C58" s="44"/>
      <c r="D58" s="107"/>
      <c r="E58" s="50"/>
    </row>
    <row r="59" spans="1:5" ht="15.75" thickBot="1" x14ac:dyDescent="0.3">
      <c r="A59" s="7" t="s">
        <v>395</v>
      </c>
    </row>
    <row r="60" spans="1:5" ht="15.75" thickBot="1" x14ac:dyDescent="0.3">
      <c r="A60" s="8" t="s">
        <v>390</v>
      </c>
      <c r="B60" s="9" t="s">
        <v>638</v>
      </c>
      <c r="C60" s="8" t="s">
        <v>244</v>
      </c>
      <c r="D60" s="8" t="s">
        <v>639</v>
      </c>
      <c r="E60" s="9" t="s">
        <v>391</v>
      </c>
    </row>
    <row r="61" spans="1:5" x14ac:dyDescent="0.25">
      <c r="A61" s="145" t="s">
        <v>432</v>
      </c>
      <c r="B61" s="92"/>
      <c r="C61" s="104" t="s">
        <v>1088</v>
      </c>
      <c r="D61" s="104" t="s">
        <v>969</v>
      </c>
      <c r="E61" s="148"/>
    </row>
    <row r="62" spans="1:5" x14ac:dyDescent="0.25">
      <c r="A62" s="146"/>
      <c r="B62" s="93" t="s">
        <v>967</v>
      </c>
      <c r="C62" s="104" t="s">
        <v>1089</v>
      </c>
      <c r="D62" s="104" t="s">
        <v>1090</v>
      </c>
      <c r="E62" s="149"/>
    </row>
    <row r="63" spans="1:5" ht="30" x14ac:dyDescent="0.25">
      <c r="A63" s="146"/>
      <c r="B63" s="93" t="s">
        <v>1091</v>
      </c>
      <c r="C63" s="104" t="s">
        <v>1092</v>
      </c>
      <c r="D63" s="104" t="s">
        <v>1093</v>
      </c>
      <c r="E63" s="149"/>
    </row>
    <row r="64" spans="1:5" ht="30" x14ac:dyDescent="0.25">
      <c r="A64" s="146"/>
      <c r="B64" s="93" t="s">
        <v>1094</v>
      </c>
      <c r="C64" s="104" t="s">
        <v>1095</v>
      </c>
      <c r="D64" s="104" t="s">
        <v>1096</v>
      </c>
      <c r="E64" s="149"/>
    </row>
    <row r="65" spans="1:5" ht="30" x14ac:dyDescent="0.25">
      <c r="A65" s="146"/>
      <c r="B65" s="93" t="s">
        <v>1097</v>
      </c>
      <c r="C65" s="104" t="s">
        <v>1098</v>
      </c>
      <c r="D65" s="104" t="s">
        <v>1099</v>
      </c>
      <c r="E65" s="149"/>
    </row>
    <row r="66" spans="1:5" ht="30.75" thickBot="1" x14ac:dyDescent="0.3">
      <c r="A66" s="147"/>
      <c r="B66" s="94" t="s">
        <v>1100</v>
      </c>
      <c r="C66" s="105"/>
      <c r="D66" s="105"/>
      <c r="E66" s="150"/>
    </row>
    <row r="67" spans="1:5" x14ac:dyDescent="0.25">
      <c r="A67" s="145" t="s">
        <v>433</v>
      </c>
      <c r="B67" s="93"/>
      <c r="C67" s="104"/>
      <c r="D67" s="104" t="s">
        <v>969</v>
      </c>
      <c r="E67" s="151"/>
    </row>
    <row r="68" spans="1:5" ht="60" x14ac:dyDescent="0.25">
      <c r="A68" s="146"/>
      <c r="B68" s="93" t="s">
        <v>967</v>
      </c>
      <c r="C68" s="104" t="s">
        <v>1088</v>
      </c>
      <c r="D68" s="104" t="s">
        <v>1101</v>
      </c>
      <c r="E68" s="152"/>
    </row>
    <row r="69" spans="1:5" ht="60" x14ac:dyDescent="0.25">
      <c r="A69" s="146"/>
      <c r="B69" s="93" t="s">
        <v>1102</v>
      </c>
      <c r="C69" s="104" t="s">
        <v>1103</v>
      </c>
      <c r="D69" s="104" t="s">
        <v>1093</v>
      </c>
      <c r="E69" s="152"/>
    </row>
    <row r="70" spans="1:5" ht="30" x14ac:dyDescent="0.25">
      <c r="A70" s="146"/>
      <c r="B70" s="93" t="s">
        <v>1094</v>
      </c>
      <c r="C70" s="104" t="s">
        <v>1092</v>
      </c>
      <c r="D70" s="104" t="s">
        <v>1104</v>
      </c>
      <c r="E70" s="152"/>
    </row>
    <row r="71" spans="1:5" x14ac:dyDescent="0.25">
      <c r="A71" s="146"/>
      <c r="B71" s="93" t="s">
        <v>1105</v>
      </c>
      <c r="C71" s="104" t="s">
        <v>1106</v>
      </c>
      <c r="D71" s="104"/>
      <c r="E71" s="152"/>
    </row>
    <row r="72" spans="1:5" ht="45.75" thickBot="1" x14ac:dyDescent="0.3">
      <c r="A72" s="147"/>
      <c r="B72" s="94" t="s">
        <v>1107</v>
      </c>
      <c r="C72" s="105" t="s">
        <v>1108</v>
      </c>
      <c r="D72" s="105" t="s">
        <v>1109</v>
      </c>
      <c r="E72" s="153"/>
    </row>
    <row r="73" spans="1:5" ht="15.75" customHeight="1" x14ac:dyDescent="0.25">
      <c r="A73" s="145" t="s">
        <v>434</v>
      </c>
      <c r="B73" s="93" t="s">
        <v>967</v>
      </c>
      <c r="C73" s="104" t="s">
        <v>1088</v>
      </c>
      <c r="D73" s="104" t="s">
        <v>969</v>
      </c>
      <c r="E73" s="148"/>
    </row>
    <row r="74" spans="1:5" ht="30" x14ac:dyDescent="0.25">
      <c r="A74" s="146"/>
      <c r="B74" s="93" t="s">
        <v>1110</v>
      </c>
      <c r="C74" s="104" t="s">
        <v>1111</v>
      </c>
      <c r="D74" s="104" t="s">
        <v>1112</v>
      </c>
      <c r="E74" s="149"/>
    </row>
    <row r="75" spans="1:5" ht="60" x14ac:dyDescent="0.25">
      <c r="A75" s="146"/>
      <c r="B75" s="93" t="s">
        <v>1113</v>
      </c>
      <c r="C75" s="104" t="s">
        <v>1114</v>
      </c>
      <c r="D75" s="104" t="s">
        <v>1115</v>
      </c>
      <c r="E75" s="149"/>
    </row>
    <row r="76" spans="1:5" ht="45" x14ac:dyDescent="0.25">
      <c r="A76" s="146"/>
      <c r="B76" s="93" t="s">
        <v>1116</v>
      </c>
      <c r="C76" s="104" t="s">
        <v>1117</v>
      </c>
      <c r="D76" s="104" t="s">
        <v>1118</v>
      </c>
      <c r="E76" s="149"/>
    </row>
    <row r="77" spans="1:5" ht="45.75" thickBot="1" x14ac:dyDescent="0.3">
      <c r="A77" s="147"/>
      <c r="B77" s="94" t="s">
        <v>1119</v>
      </c>
      <c r="C77" s="105" t="s">
        <v>1120</v>
      </c>
      <c r="D77" s="105" t="s">
        <v>1121</v>
      </c>
      <c r="E77" s="150"/>
    </row>
    <row r="78" spans="1:5" x14ac:dyDescent="0.25">
      <c r="A78" s="145" t="s">
        <v>435</v>
      </c>
      <c r="B78" s="93"/>
      <c r="C78" s="93" t="s">
        <v>1088</v>
      </c>
      <c r="D78" s="93" t="s">
        <v>969</v>
      </c>
      <c r="E78" s="148"/>
    </row>
    <row r="79" spans="1:5" ht="30" x14ac:dyDescent="0.25">
      <c r="A79" s="146"/>
      <c r="B79" s="93" t="s">
        <v>967</v>
      </c>
      <c r="C79" s="93" t="s">
        <v>1122</v>
      </c>
      <c r="D79" s="93" t="s">
        <v>1123</v>
      </c>
      <c r="E79" s="149"/>
    </row>
    <row r="80" spans="1:5" ht="30" x14ac:dyDescent="0.25">
      <c r="A80" s="146"/>
      <c r="B80" s="93" t="s">
        <v>1124</v>
      </c>
      <c r="C80" s="93" t="s">
        <v>1125</v>
      </c>
      <c r="D80" s="93" t="s">
        <v>1126</v>
      </c>
      <c r="E80" s="149"/>
    </row>
    <row r="81" spans="1:5" ht="45" x14ac:dyDescent="0.25">
      <c r="A81" s="146"/>
      <c r="B81" s="93" t="s">
        <v>1127</v>
      </c>
      <c r="C81" s="93" t="s">
        <v>1128</v>
      </c>
      <c r="D81" s="93" t="s">
        <v>1129</v>
      </c>
      <c r="E81" s="149"/>
    </row>
    <row r="82" spans="1:5" ht="45" x14ac:dyDescent="0.25">
      <c r="A82" s="146"/>
      <c r="B82" s="93" t="s">
        <v>1130</v>
      </c>
      <c r="C82" s="93" t="s">
        <v>1131</v>
      </c>
      <c r="D82" s="93" t="s">
        <v>1132</v>
      </c>
      <c r="E82" s="149"/>
    </row>
    <row r="83" spans="1:5" ht="30.75" thickBot="1" x14ac:dyDescent="0.3">
      <c r="A83" s="147"/>
      <c r="B83" s="94" t="s">
        <v>1133</v>
      </c>
      <c r="C83" s="94"/>
      <c r="D83" s="94"/>
      <c r="E83" s="150"/>
    </row>
  </sheetData>
  <sheetProtection algorithmName="SHA-512" hashValue="6RdG1qyNE5S3giCrTT6dpJDCdZ0AjmJzIhfwE4b+GBDAlPWRFE4GYIHkomsRegD8V5wbXbEIp1HsN1tXhopm+A==" saltValue="RLtwVECVLTMwcbwZ8kp61g==" spinCount="100000" sheet="1" objects="1" scenarios="1"/>
  <mergeCells count="28">
    <mergeCell ref="A73:A77"/>
    <mergeCell ref="E73:E77"/>
    <mergeCell ref="A78:A83"/>
    <mergeCell ref="E78:E83"/>
    <mergeCell ref="A53:A57"/>
    <mergeCell ref="E53:E57"/>
    <mergeCell ref="A61:A66"/>
    <mergeCell ref="E61:E66"/>
    <mergeCell ref="A67:A72"/>
    <mergeCell ref="E67:E72"/>
    <mergeCell ref="A38:A42"/>
    <mergeCell ref="E38:E42"/>
    <mergeCell ref="A43:A47"/>
    <mergeCell ref="E43:E47"/>
    <mergeCell ref="A48:A52"/>
    <mergeCell ref="E48:E52"/>
    <mergeCell ref="A19:A23"/>
    <mergeCell ref="E19:E23"/>
    <mergeCell ref="A24:A28"/>
    <mergeCell ref="E24:E28"/>
    <mergeCell ref="A33:A37"/>
    <mergeCell ref="E33:E37"/>
    <mergeCell ref="A4:A8"/>
    <mergeCell ref="E4:E8"/>
    <mergeCell ref="A9:A13"/>
    <mergeCell ref="E9:E13"/>
    <mergeCell ref="A14:A18"/>
    <mergeCell ref="E14:E18"/>
  </mergeCells>
  <pageMargins left="0.7" right="0.7" top="0.78740157499999996" bottom="0.78740157499999996"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3260A3-3E7C-42C2-B265-755ED6C45D61}">
  <dimension ref="A1:E110"/>
  <sheetViews>
    <sheetView showGridLines="0" workbookViewId="0">
      <selection activeCell="B22" sqref="B22"/>
    </sheetView>
  </sheetViews>
  <sheetFormatPr defaultColWidth="52.140625" defaultRowHeight="15" x14ac:dyDescent="0.25"/>
  <cols>
    <col min="5" max="5" width="30.28515625" customWidth="1"/>
  </cols>
  <sheetData>
    <row r="1" spans="1:5" ht="21" x14ac:dyDescent="0.25">
      <c r="A1" s="13" t="s">
        <v>392</v>
      </c>
    </row>
    <row r="2" spans="1:5" ht="15.75" thickBot="1" x14ac:dyDescent="0.3">
      <c r="A2" s="14" t="s">
        <v>393</v>
      </c>
    </row>
    <row r="3" spans="1:5" ht="30.75" thickBot="1" x14ac:dyDescent="0.3">
      <c r="A3" s="8" t="s">
        <v>390</v>
      </c>
      <c r="B3" s="9" t="s">
        <v>638</v>
      </c>
      <c r="C3" s="9" t="s">
        <v>244</v>
      </c>
      <c r="D3" s="9" t="s">
        <v>639</v>
      </c>
      <c r="E3" s="9" t="s">
        <v>391</v>
      </c>
    </row>
    <row r="4" spans="1:5" x14ac:dyDescent="0.25">
      <c r="A4" s="145" t="s">
        <v>116</v>
      </c>
      <c r="B4" s="92"/>
      <c r="C4" s="41"/>
      <c r="D4" s="92"/>
      <c r="E4" s="148"/>
    </row>
    <row r="5" spans="1:5" x14ac:dyDescent="0.25">
      <c r="A5" s="146"/>
      <c r="B5" s="93" t="s">
        <v>640</v>
      </c>
      <c r="C5" s="42" t="s">
        <v>1134</v>
      </c>
      <c r="D5" s="42" t="s">
        <v>641</v>
      </c>
      <c r="E5" s="149"/>
    </row>
    <row r="6" spans="1:5" ht="45" x14ac:dyDescent="0.25">
      <c r="A6" s="146"/>
      <c r="B6" s="93" t="s">
        <v>1135</v>
      </c>
      <c r="C6" s="42" t="s">
        <v>1136</v>
      </c>
      <c r="D6" s="42" t="s">
        <v>1137</v>
      </c>
      <c r="E6" s="149"/>
    </row>
    <row r="7" spans="1:5" x14ac:dyDescent="0.25">
      <c r="A7" s="146"/>
      <c r="B7" s="93" t="s">
        <v>1138</v>
      </c>
      <c r="C7" s="42" t="s">
        <v>1139</v>
      </c>
      <c r="D7" s="42" t="s">
        <v>1140</v>
      </c>
      <c r="E7" s="149"/>
    </row>
    <row r="8" spans="1:5" ht="30" x14ac:dyDescent="0.25">
      <c r="A8" s="146"/>
      <c r="B8" s="93" t="s">
        <v>1141</v>
      </c>
      <c r="C8" s="42" t="s">
        <v>1142</v>
      </c>
      <c r="D8" s="42" t="s">
        <v>1143</v>
      </c>
      <c r="E8" s="149"/>
    </row>
    <row r="9" spans="1:5" ht="15.75" thickBot="1" x14ac:dyDescent="0.3">
      <c r="A9" s="147"/>
      <c r="B9" s="94" t="s">
        <v>877</v>
      </c>
      <c r="C9" s="43" t="s">
        <v>245</v>
      </c>
      <c r="D9" s="94" t="s">
        <v>1144</v>
      </c>
      <c r="E9" s="150"/>
    </row>
    <row r="10" spans="1:5" x14ac:dyDescent="0.25">
      <c r="A10" s="145" t="s">
        <v>117</v>
      </c>
      <c r="B10" s="92"/>
      <c r="C10" s="41"/>
      <c r="D10" s="93"/>
      <c r="E10" s="151"/>
    </row>
    <row r="11" spans="1:5" x14ac:dyDescent="0.25">
      <c r="A11" s="146"/>
      <c r="B11" s="93" t="s">
        <v>640</v>
      </c>
      <c r="C11" s="42" t="s">
        <v>1134</v>
      </c>
      <c r="D11" s="42" t="s">
        <v>641</v>
      </c>
      <c r="E11" s="152"/>
    </row>
    <row r="12" spans="1:5" x14ac:dyDescent="0.25">
      <c r="A12" s="146"/>
      <c r="B12" s="93" t="s">
        <v>1145</v>
      </c>
      <c r="C12" s="42" t="s">
        <v>1146</v>
      </c>
      <c r="D12" s="42" t="s">
        <v>1147</v>
      </c>
      <c r="E12" s="152"/>
    </row>
    <row r="13" spans="1:5" x14ac:dyDescent="0.25">
      <c r="A13" s="146"/>
      <c r="B13" s="93" t="s">
        <v>1138</v>
      </c>
      <c r="C13" s="42" t="s">
        <v>1139</v>
      </c>
      <c r="D13" s="42" t="s">
        <v>1140</v>
      </c>
      <c r="E13" s="152"/>
    </row>
    <row r="14" spans="1:5" ht="30" x14ac:dyDescent="0.25">
      <c r="A14" s="146"/>
      <c r="B14" s="93" t="s">
        <v>1148</v>
      </c>
      <c r="C14" s="42" t="s">
        <v>1149</v>
      </c>
      <c r="D14" s="42" t="s">
        <v>1150</v>
      </c>
      <c r="E14" s="152"/>
    </row>
    <row r="15" spans="1:5" ht="15.75" thickBot="1" x14ac:dyDescent="0.3">
      <c r="A15" s="147"/>
      <c r="B15" s="94" t="s">
        <v>1151</v>
      </c>
      <c r="C15" s="43" t="s">
        <v>1152</v>
      </c>
      <c r="D15" s="43" t="s">
        <v>1153</v>
      </c>
      <c r="E15" s="153"/>
    </row>
    <row r="16" spans="1:5" x14ac:dyDescent="0.25">
      <c r="A16" s="145" t="s">
        <v>46</v>
      </c>
      <c r="B16" s="92"/>
      <c r="C16" s="41"/>
      <c r="D16" s="42"/>
      <c r="E16" s="148"/>
    </row>
    <row r="17" spans="1:5" x14ac:dyDescent="0.25">
      <c r="A17" s="146"/>
      <c r="B17" s="93" t="s">
        <v>640</v>
      </c>
      <c r="C17" s="42" t="s">
        <v>1134</v>
      </c>
      <c r="D17" s="42" t="s">
        <v>641</v>
      </c>
      <c r="E17" s="149"/>
    </row>
    <row r="18" spans="1:5" ht="30" x14ac:dyDescent="0.25">
      <c r="A18" s="146"/>
      <c r="B18" s="93" t="s">
        <v>1154</v>
      </c>
      <c r="C18" s="42" t="s">
        <v>1155</v>
      </c>
      <c r="D18" s="42" t="s">
        <v>1156</v>
      </c>
      <c r="E18" s="149"/>
    </row>
    <row r="19" spans="1:5" x14ac:dyDescent="0.25">
      <c r="A19" s="146"/>
      <c r="B19" s="93" t="s">
        <v>1138</v>
      </c>
      <c r="C19" s="42" t="s">
        <v>1139</v>
      </c>
      <c r="D19" s="42" t="s">
        <v>1140</v>
      </c>
      <c r="E19" s="149"/>
    </row>
    <row r="20" spans="1:5" ht="30" x14ac:dyDescent="0.25">
      <c r="A20" s="146"/>
      <c r="B20" s="93" t="s">
        <v>1148</v>
      </c>
      <c r="C20" s="42" t="s">
        <v>1149</v>
      </c>
      <c r="D20" s="42" t="s">
        <v>1150</v>
      </c>
      <c r="E20" s="149"/>
    </row>
    <row r="21" spans="1:5" ht="15.75" thickBot="1" x14ac:dyDescent="0.3">
      <c r="A21" s="147"/>
      <c r="B21" s="94" t="s">
        <v>877</v>
      </c>
      <c r="C21" s="43" t="s">
        <v>245</v>
      </c>
      <c r="D21" s="43" t="s">
        <v>878</v>
      </c>
      <c r="E21" s="150"/>
    </row>
    <row r="22" spans="1:5" x14ac:dyDescent="0.25">
      <c r="A22" s="145" t="s">
        <v>118</v>
      </c>
      <c r="B22" s="93"/>
      <c r="C22" s="42"/>
      <c r="D22" s="42"/>
      <c r="E22" s="148"/>
    </row>
    <row r="23" spans="1:5" x14ac:dyDescent="0.25">
      <c r="A23" s="146"/>
      <c r="B23" s="93" t="s">
        <v>640</v>
      </c>
      <c r="C23" s="42" t="s">
        <v>1134</v>
      </c>
      <c r="D23" s="42" t="s">
        <v>641</v>
      </c>
      <c r="E23" s="149"/>
    </row>
    <row r="24" spans="1:5" ht="30" x14ac:dyDescent="0.25">
      <c r="A24" s="146"/>
      <c r="B24" s="93" t="s">
        <v>1157</v>
      </c>
      <c r="C24" s="42" t="s">
        <v>1158</v>
      </c>
      <c r="D24" s="42" t="s">
        <v>1159</v>
      </c>
      <c r="E24" s="149"/>
    </row>
    <row r="25" spans="1:5" x14ac:dyDescent="0.25">
      <c r="A25" s="146"/>
      <c r="B25" s="93" t="s">
        <v>792</v>
      </c>
      <c r="C25" s="42" t="s">
        <v>1160</v>
      </c>
      <c r="D25" s="42" t="s">
        <v>1161</v>
      </c>
      <c r="E25" s="149"/>
    </row>
    <row r="26" spans="1:5" ht="75" x14ac:dyDescent="0.25">
      <c r="A26" s="146"/>
      <c r="B26" s="93" t="s">
        <v>1162</v>
      </c>
      <c r="C26" s="42" t="s">
        <v>1163</v>
      </c>
      <c r="D26" s="42" t="s">
        <v>1164</v>
      </c>
      <c r="E26" s="149"/>
    </row>
    <row r="27" spans="1:5" ht="15.75" thickBot="1" x14ac:dyDescent="0.3">
      <c r="A27" s="147"/>
      <c r="B27" s="94" t="s">
        <v>741</v>
      </c>
      <c r="C27" s="43" t="s">
        <v>245</v>
      </c>
      <c r="D27" s="43" t="s">
        <v>878</v>
      </c>
      <c r="E27" s="150"/>
    </row>
    <row r="28" spans="1:5" x14ac:dyDescent="0.25">
      <c r="A28" s="145" t="s">
        <v>49</v>
      </c>
      <c r="B28" s="92"/>
      <c r="C28" s="63"/>
      <c r="D28" s="108"/>
      <c r="E28" s="148"/>
    </row>
    <row r="29" spans="1:5" x14ac:dyDescent="0.25">
      <c r="A29" s="146"/>
      <c r="B29" s="93" t="s">
        <v>640</v>
      </c>
      <c r="C29" s="44" t="s">
        <v>1134</v>
      </c>
      <c r="D29" s="104" t="s">
        <v>734</v>
      </c>
      <c r="E29" s="149"/>
    </row>
    <row r="30" spans="1:5" ht="30" x14ac:dyDescent="0.25">
      <c r="A30" s="146"/>
      <c r="B30" s="93" t="s">
        <v>1157</v>
      </c>
      <c r="C30" s="44" t="s">
        <v>1158</v>
      </c>
      <c r="D30" s="104" t="s">
        <v>1165</v>
      </c>
      <c r="E30" s="149"/>
    </row>
    <row r="31" spans="1:5" x14ac:dyDescent="0.25">
      <c r="A31" s="146"/>
      <c r="B31" s="93" t="s">
        <v>1166</v>
      </c>
      <c r="C31" s="44" t="s">
        <v>1167</v>
      </c>
      <c r="D31" s="104" t="s">
        <v>1168</v>
      </c>
      <c r="E31" s="149"/>
    </row>
    <row r="32" spans="1:5" ht="45" x14ac:dyDescent="0.25">
      <c r="A32" s="146"/>
      <c r="B32" s="93" t="s">
        <v>1169</v>
      </c>
      <c r="C32" s="44" t="s">
        <v>1170</v>
      </c>
      <c r="D32" s="104" t="s">
        <v>1171</v>
      </c>
      <c r="E32" s="149"/>
    </row>
    <row r="33" spans="1:5" x14ac:dyDescent="0.25">
      <c r="A33" s="146"/>
      <c r="B33" s="93" t="s">
        <v>741</v>
      </c>
      <c r="D33" s="104" t="s">
        <v>1172</v>
      </c>
      <c r="E33" s="149"/>
    </row>
    <row r="34" spans="1:5" ht="15.75" thickBot="1" x14ac:dyDescent="0.3">
      <c r="A34" s="147"/>
      <c r="B34" s="97"/>
      <c r="C34" s="109" t="s">
        <v>245</v>
      </c>
      <c r="D34" s="110"/>
      <c r="E34" s="150"/>
    </row>
    <row r="35" spans="1:5" x14ac:dyDescent="0.25">
      <c r="A35" s="11"/>
    </row>
    <row r="36" spans="1:5" x14ac:dyDescent="0.25">
      <c r="A36" s="7"/>
    </row>
    <row r="37" spans="1:5" x14ac:dyDescent="0.25">
      <c r="A37" s="7"/>
    </row>
    <row r="38" spans="1:5" ht="15.75" thickBot="1" x14ac:dyDescent="0.3">
      <c r="A38" s="7" t="s">
        <v>394</v>
      </c>
    </row>
    <row r="39" spans="1:5" ht="30.75" thickBot="1" x14ac:dyDescent="0.3">
      <c r="A39" s="8" t="s">
        <v>390</v>
      </c>
      <c r="B39" s="9" t="s">
        <v>638</v>
      </c>
      <c r="C39" s="9" t="s">
        <v>244</v>
      </c>
      <c r="D39" s="9" t="s">
        <v>639</v>
      </c>
      <c r="E39" s="9" t="s">
        <v>389</v>
      </c>
    </row>
    <row r="40" spans="1:5" x14ac:dyDescent="0.25">
      <c r="A40" s="145" t="s">
        <v>94</v>
      </c>
      <c r="B40" s="92"/>
      <c r="C40" s="99"/>
      <c r="D40" s="111"/>
      <c r="E40" s="148"/>
    </row>
    <row r="41" spans="1:5" x14ac:dyDescent="0.25">
      <c r="A41" s="146"/>
      <c r="B41" s="93" t="s">
        <v>640</v>
      </c>
      <c r="C41" s="100" t="s">
        <v>246</v>
      </c>
      <c r="D41" s="112" t="s">
        <v>641</v>
      </c>
      <c r="E41" s="149"/>
    </row>
    <row r="42" spans="1:5" x14ac:dyDescent="0.25">
      <c r="A42" s="146"/>
      <c r="B42" s="93" t="s">
        <v>1173</v>
      </c>
      <c r="C42" s="100" t="s">
        <v>1174</v>
      </c>
      <c r="D42" s="112" t="s">
        <v>1175</v>
      </c>
      <c r="E42" s="149"/>
    </row>
    <row r="43" spans="1:5" ht="30" x14ac:dyDescent="0.25">
      <c r="A43" s="146"/>
      <c r="B43" s="93" t="s">
        <v>1176</v>
      </c>
      <c r="C43" s="100" t="s">
        <v>1177</v>
      </c>
      <c r="D43" s="112" t="s">
        <v>1178</v>
      </c>
      <c r="E43" s="149"/>
    </row>
    <row r="44" spans="1:5" ht="30" x14ac:dyDescent="0.25">
      <c r="A44" s="146"/>
      <c r="B44" s="93" t="s">
        <v>1179</v>
      </c>
      <c r="C44" s="100" t="s">
        <v>1180</v>
      </c>
      <c r="D44" s="112" t="s">
        <v>1181</v>
      </c>
      <c r="E44" s="149"/>
    </row>
    <row r="45" spans="1:5" ht="30.75" thickBot="1" x14ac:dyDescent="0.3">
      <c r="A45" s="147"/>
      <c r="B45" s="94" t="s">
        <v>1182</v>
      </c>
      <c r="C45" s="101" t="s">
        <v>1183</v>
      </c>
      <c r="D45" s="113" t="s">
        <v>1184</v>
      </c>
      <c r="E45" s="150"/>
    </row>
    <row r="46" spans="1:5" x14ac:dyDescent="0.25">
      <c r="A46" s="145" t="s">
        <v>52</v>
      </c>
      <c r="B46" s="93"/>
      <c r="C46" s="100"/>
      <c r="D46" s="112"/>
      <c r="E46" s="151"/>
    </row>
    <row r="47" spans="1:5" x14ac:dyDescent="0.25">
      <c r="A47" s="146"/>
      <c r="B47" s="93" t="s">
        <v>640</v>
      </c>
      <c r="C47" s="100" t="s">
        <v>246</v>
      </c>
      <c r="D47" s="112" t="s">
        <v>641</v>
      </c>
      <c r="E47" s="152"/>
    </row>
    <row r="48" spans="1:5" ht="30" x14ac:dyDescent="0.25">
      <c r="A48" s="146"/>
      <c r="B48" s="93" t="s">
        <v>1185</v>
      </c>
      <c r="C48" s="100" t="s">
        <v>1186</v>
      </c>
      <c r="D48" s="112" t="s">
        <v>1187</v>
      </c>
      <c r="E48" s="152"/>
    </row>
    <row r="49" spans="1:5" ht="30" x14ac:dyDescent="0.25">
      <c r="A49" s="146"/>
      <c r="B49" s="93" t="s">
        <v>1176</v>
      </c>
      <c r="C49" s="100" t="s">
        <v>1177</v>
      </c>
      <c r="D49" s="112" t="s">
        <v>1188</v>
      </c>
      <c r="E49" s="152"/>
    </row>
    <row r="50" spans="1:5" ht="45" x14ac:dyDescent="0.25">
      <c r="A50" s="146"/>
      <c r="B50" s="93" t="s">
        <v>1189</v>
      </c>
      <c r="C50" s="100" t="s">
        <v>1190</v>
      </c>
      <c r="D50" s="112" t="s">
        <v>1191</v>
      </c>
      <c r="E50" s="152"/>
    </row>
    <row r="51" spans="1:5" ht="15.75" thickBot="1" x14ac:dyDescent="0.3">
      <c r="A51" s="147"/>
      <c r="B51" s="94" t="s">
        <v>741</v>
      </c>
      <c r="C51" s="101" t="s">
        <v>245</v>
      </c>
      <c r="D51" s="113" t="s">
        <v>878</v>
      </c>
      <c r="E51" s="153"/>
    </row>
    <row r="52" spans="1:5" x14ac:dyDescent="0.25">
      <c r="A52" s="145" t="s">
        <v>53</v>
      </c>
      <c r="B52" s="93"/>
      <c r="C52" s="100"/>
      <c r="D52" s="112"/>
      <c r="E52" s="148"/>
    </row>
    <row r="53" spans="1:5" x14ac:dyDescent="0.25">
      <c r="A53" s="146"/>
      <c r="B53" s="93" t="s">
        <v>640</v>
      </c>
      <c r="C53" s="100" t="s">
        <v>246</v>
      </c>
      <c r="D53" s="112" t="s">
        <v>1192</v>
      </c>
      <c r="E53" s="149"/>
    </row>
    <row r="54" spans="1:5" x14ac:dyDescent="0.25">
      <c r="A54" s="146"/>
      <c r="B54" s="93" t="s">
        <v>1193</v>
      </c>
      <c r="C54" s="100" t="s">
        <v>1194</v>
      </c>
      <c r="D54" s="112" t="s">
        <v>1195</v>
      </c>
      <c r="E54" s="149"/>
    </row>
    <row r="55" spans="1:5" ht="45" x14ac:dyDescent="0.25">
      <c r="A55" s="146"/>
      <c r="B55" s="93" t="s">
        <v>1196</v>
      </c>
      <c r="C55" s="100" t="s">
        <v>1197</v>
      </c>
      <c r="D55" s="112" t="s">
        <v>1198</v>
      </c>
      <c r="E55" s="149"/>
    </row>
    <row r="56" spans="1:5" ht="45" x14ac:dyDescent="0.25">
      <c r="A56" s="146"/>
      <c r="B56" s="93" t="s">
        <v>1189</v>
      </c>
      <c r="C56" s="100" t="s">
        <v>1190</v>
      </c>
      <c r="D56" s="112" t="s">
        <v>1191</v>
      </c>
      <c r="E56" s="149"/>
    </row>
    <row r="57" spans="1:5" ht="15.75" thickBot="1" x14ac:dyDescent="0.3">
      <c r="A57" s="147"/>
      <c r="B57" s="94" t="s">
        <v>741</v>
      </c>
      <c r="C57" s="101" t="s">
        <v>245</v>
      </c>
      <c r="D57" s="113" t="s">
        <v>878</v>
      </c>
      <c r="E57" s="150"/>
    </row>
    <row r="58" spans="1:5" x14ac:dyDescent="0.25">
      <c r="A58" s="145" t="s">
        <v>54</v>
      </c>
      <c r="B58" s="93"/>
      <c r="C58" s="100"/>
      <c r="D58" s="112"/>
      <c r="E58" s="148"/>
    </row>
    <row r="59" spans="1:5" x14ac:dyDescent="0.25">
      <c r="A59" s="146"/>
      <c r="B59" s="93" t="s">
        <v>640</v>
      </c>
      <c r="C59" s="100" t="s">
        <v>246</v>
      </c>
      <c r="D59" s="112" t="s">
        <v>641</v>
      </c>
      <c r="E59" s="149"/>
    </row>
    <row r="60" spans="1:5" ht="30" x14ac:dyDescent="0.25">
      <c r="A60" s="146"/>
      <c r="B60" s="93" t="s">
        <v>1199</v>
      </c>
      <c r="C60" s="100" t="s">
        <v>1200</v>
      </c>
      <c r="D60" s="112" t="s">
        <v>1201</v>
      </c>
      <c r="E60" s="149"/>
    </row>
    <row r="61" spans="1:5" ht="45" x14ac:dyDescent="0.25">
      <c r="A61" s="146"/>
      <c r="B61" s="93" t="s">
        <v>1202</v>
      </c>
      <c r="C61" s="100" t="s">
        <v>1203</v>
      </c>
      <c r="D61" s="112" t="s">
        <v>1204</v>
      </c>
      <c r="E61" s="149"/>
    </row>
    <row r="62" spans="1:5" ht="30" x14ac:dyDescent="0.25">
      <c r="A62" s="146"/>
      <c r="B62" s="93" t="s">
        <v>1205</v>
      </c>
      <c r="C62" s="100" t="s">
        <v>1206</v>
      </c>
      <c r="D62" s="112" t="s">
        <v>1207</v>
      </c>
      <c r="E62" s="149"/>
    </row>
    <row r="63" spans="1:5" ht="15.75" thickBot="1" x14ac:dyDescent="0.3">
      <c r="A63" s="147"/>
      <c r="B63" s="94" t="s">
        <v>741</v>
      </c>
      <c r="C63" s="101" t="s">
        <v>245</v>
      </c>
      <c r="D63" s="113" t="s">
        <v>878</v>
      </c>
      <c r="E63" s="150"/>
    </row>
    <row r="64" spans="1:5" x14ac:dyDescent="0.25">
      <c r="A64" s="145" t="s">
        <v>55</v>
      </c>
      <c r="B64" s="93"/>
      <c r="C64" s="100"/>
      <c r="D64" s="112"/>
      <c r="E64" s="148"/>
    </row>
    <row r="65" spans="1:5" x14ac:dyDescent="0.25">
      <c r="A65" s="146"/>
      <c r="B65" s="93" t="s">
        <v>640</v>
      </c>
      <c r="C65" s="100" t="s">
        <v>246</v>
      </c>
      <c r="D65" s="112" t="s">
        <v>641</v>
      </c>
      <c r="E65" s="149"/>
    </row>
    <row r="66" spans="1:5" ht="30" x14ac:dyDescent="0.25">
      <c r="A66" s="146"/>
      <c r="B66" s="93" t="s">
        <v>1208</v>
      </c>
      <c r="C66" s="100" t="s">
        <v>1209</v>
      </c>
      <c r="D66" s="112" t="s">
        <v>1210</v>
      </c>
      <c r="E66" s="149"/>
    </row>
    <row r="67" spans="1:5" ht="30" x14ac:dyDescent="0.25">
      <c r="A67" s="146"/>
      <c r="B67" s="93" t="s">
        <v>1211</v>
      </c>
      <c r="C67" s="100" t="s">
        <v>1212</v>
      </c>
      <c r="D67" s="112" t="s">
        <v>1213</v>
      </c>
      <c r="E67" s="149"/>
    </row>
    <row r="68" spans="1:5" ht="45" x14ac:dyDescent="0.25">
      <c r="A68" s="146"/>
      <c r="B68" s="93" t="s">
        <v>1214</v>
      </c>
      <c r="C68" s="100" t="s">
        <v>1215</v>
      </c>
      <c r="D68" s="112" t="s">
        <v>1216</v>
      </c>
      <c r="E68" s="149"/>
    </row>
    <row r="69" spans="1:5" ht="15.75" thickBot="1" x14ac:dyDescent="0.3">
      <c r="A69" s="147"/>
      <c r="B69" s="94" t="s">
        <v>1217</v>
      </c>
      <c r="C69" s="101" t="s">
        <v>1218</v>
      </c>
      <c r="D69" s="113" t="s">
        <v>1219</v>
      </c>
      <c r="E69" s="150"/>
    </row>
    <row r="70" spans="1:5" x14ac:dyDescent="0.25">
      <c r="A70" s="11"/>
    </row>
    <row r="71" spans="1:5" x14ac:dyDescent="0.25">
      <c r="A71" s="11"/>
    </row>
    <row r="72" spans="1:5" x14ac:dyDescent="0.25">
      <c r="A72" s="11"/>
    </row>
    <row r="73" spans="1:5" x14ac:dyDescent="0.25">
      <c r="A73" s="11"/>
    </row>
    <row r="74" spans="1:5" x14ac:dyDescent="0.25">
      <c r="A74" s="11"/>
    </row>
    <row r="75" spans="1:5" ht="15.75" thickBot="1" x14ac:dyDescent="0.3">
      <c r="A75" s="7" t="s">
        <v>395</v>
      </c>
    </row>
    <row r="76" spans="1:5" ht="30.75" thickBot="1" x14ac:dyDescent="0.3">
      <c r="A76" s="8" t="s">
        <v>390</v>
      </c>
      <c r="B76" s="9" t="s">
        <v>638</v>
      </c>
      <c r="C76" s="9" t="s">
        <v>244</v>
      </c>
      <c r="D76" s="9" t="s">
        <v>639</v>
      </c>
      <c r="E76" s="9" t="s">
        <v>391</v>
      </c>
    </row>
    <row r="77" spans="1:5" x14ac:dyDescent="0.25">
      <c r="A77" s="145" t="s">
        <v>57</v>
      </c>
      <c r="B77" s="92"/>
      <c r="C77" s="41"/>
      <c r="D77" s="92"/>
      <c r="E77" s="148"/>
    </row>
    <row r="78" spans="1:5" x14ac:dyDescent="0.25">
      <c r="A78" s="146"/>
      <c r="B78" s="93" t="s">
        <v>640</v>
      </c>
      <c r="C78" s="42" t="s">
        <v>1220</v>
      </c>
      <c r="D78" s="42" t="s">
        <v>641</v>
      </c>
      <c r="E78" s="149"/>
    </row>
    <row r="79" spans="1:5" x14ac:dyDescent="0.25">
      <c r="A79" s="146"/>
      <c r="B79" s="93" t="s">
        <v>831</v>
      </c>
      <c r="C79" s="42" t="s">
        <v>247</v>
      </c>
      <c r="D79" s="42" t="s">
        <v>1221</v>
      </c>
      <c r="E79" s="149"/>
    </row>
    <row r="80" spans="1:5" ht="30" x14ac:dyDescent="0.25">
      <c r="A80" s="146"/>
      <c r="B80" s="93" t="s">
        <v>1222</v>
      </c>
      <c r="C80" s="42" t="s">
        <v>1223</v>
      </c>
      <c r="D80" s="42" t="s">
        <v>1224</v>
      </c>
      <c r="E80" s="149"/>
    </row>
    <row r="81" spans="1:5" ht="30" x14ac:dyDescent="0.25">
      <c r="A81" s="146"/>
      <c r="B81" s="93" t="s">
        <v>835</v>
      </c>
      <c r="C81" s="42" t="s">
        <v>248</v>
      </c>
      <c r="D81" s="41" t="s">
        <v>1225</v>
      </c>
      <c r="E81" s="149"/>
    </row>
    <row r="82" spans="1:5" ht="27.75" customHeight="1" thickBot="1" x14ac:dyDescent="0.3">
      <c r="A82" s="147"/>
      <c r="B82" s="94" t="s">
        <v>741</v>
      </c>
      <c r="C82" s="43" t="s">
        <v>249</v>
      </c>
      <c r="D82" s="43" t="s">
        <v>878</v>
      </c>
      <c r="E82" s="150"/>
    </row>
    <row r="83" spans="1:5" x14ac:dyDescent="0.25">
      <c r="A83" s="145" t="s">
        <v>58</v>
      </c>
      <c r="B83" s="93"/>
      <c r="C83" s="42"/>
      <c r="D83" s="93"/>
      <c r="E83" s="151"/>
    </row>
    <row r="84" spans="1:5" x14ac:dyDescent="0.25">
      <c r="A84" s="146"/>
      <c r="B84" s="93" t="s">
        <v>640</v>
      </c>
      <c r="C84" s="42" t="s">
        <v>1220</v>
      </c>
      <c r="D84" s="42" t="s">
        <v>734</v>
      </c>
      <c r="E84" s="152"/>
    </row>
    <row r="85" spans="1:5" ht="30" x14ac:dyDescent="0.25">
      <c r="A85" s="146"/>
      <c r="B85" s="93" t="s">
        <v>1226</v>
      </c>
      <c r="C85" s="42" t="s">
        <v>1227</v>
      </c>
      <c r="D85" s="41" t="s">
        <v>1228</v>
      </c>
      <c r="E85" s="152"/>
    </row>
    <row r="86" spans="1:5" ht="30" x14ac:dyDescent="0.25">
      <c r="A86" s="146"/>
      <c r="B86" s="93" t="s">
        <v>1229</v>
      </c>
      <c r="C86" s="42" t="s">
        <v>1230</v>
      </c>
      <c r="D86" s="41" t="s">
        <v>1231</v>
      </c>
      <c r="E86" s="152"/>
    </row>
    <row r="87" spans="1:5" ht="30" x14ac:dyDescent="0.25">
      <c r="A87" s="146"/>
      <c r="B87" s="93" t="s">
        <v>1232</v>
      </c>
      <c r="C87" s="42" t="s">
        <v>1233</v>
      </c>
      <c r="D87" s="42" t="s">
        <v>1234</v>
      </c>
      <c r="E87" s="152"/>
    </row>
    <row r="88" spans="1:5" ht="15.75" thickBot="1" x14ac:dyDescent="0.3">
      <c r="A88" s="147"/>
      <c r="B88" s="94" t="s">
        <v>741</v>
      </c>
      <c r="C88" s="43" t="s">
        <v>249</v>
      </c>
      <c r="D88" s="43" t="s">
        <v>742</v>
      </c>
      <c r="E88" s="153"/>
    </row>
    <row r="89" spans="1:5" x14ac:dyDescent="0.25">
      <c r="A89" s="145" t="s">
        <v>119</v>
      </c>
      <c r="B89" s="93"/>
      <c r="C89" s="42"/>
      <c r="D89" s="93"/>
      <c r="E89" s="148"/>
    </row>
    <row r="90" spans="1:5" x14ac:dyDescent="0.25">
      <c r="A90" s="146"/>
      <c r="B90" s="93" t="s">
        <v>640</v>
      </c>
      <c r="C90" s="42" t="s">
        <v>1220</v>
      </c>
      <c r="D90" s="42" t="s">
        <v>734</v>
      </c>
      <c r="E90" s="149"/>
    </row>
    <row r="91" spans="1:5" ht="30" x14ac:dyDescent="0.25">
      <c r="A91" s="146"/>
      <c r="B91" s="93" t="s">
        <v>1235</v>
      </c>
      <c r="C91" s="42" t="s">
        <v>1236</v>
      </c>
      <c r="D91" s="42" t="s">
        <v>1237</v>
      </c>
      <c r="E91" s="149"/>
    </row>
    <row r="92" spans="1:5" ht="45" x14ac:dyDescent="0.25">
      <c r="A92" s="146"/>
      <c r="B92" s="93" t="s">
        <v>1238</v>
      </c>
      <c r="C92" s="42" t="s">
        <v>1239</v>
      </c>
      <c r="D92" s="42" t="s">
        <v>1240</v>
      </c>
      <c r="E92" s="149"/>
    </row>
    <row r="93" spans="1:5" x14ac:dyDescent="0.25">
      <c r="A93" s="146"/>
      <c r="B93" s="93" t="s">
        <v>1241</v>
      </c>
      <c r="C93" s="42" t="s">
        <v>1242</v>
      </c>
      <c r="D93" s="42" t="s">
        <v>1243</v>
      </c>
      <c r="E93" s="149"/>
    </row>
    <row r="94" spans="1:5" ht="15.75" thickBot="1" x14ac:dyDescent="0.3">
      <c r="A94" s="147"/>
      <c r="B94" s="94" t="s">
        <v>741</v>
      </c>
      <c r="C94" s="43" t="s">
        <v>249</v>
      </c>
      <c r="D94" s="43" t="s">
        <v>742</v>
      </c>
      <c r="E94" s="150"/>
    </row>
    <row r="95" spans="1:5" x14ac:dyDescent="0.25">
      <c r="A95" s="145" t="s">
        <v>60</v>
      </c>
      <c r="B95" s="93"/>
      <c r="C95" s="42"/>
      <c r="D95" s="93"/>
      <c r="E95" s="148"/>
    </row>
    <row r="96" spans="1:5" x14ac:dyDescent="0.25">
      <c r="A96" s="146"/>
      <c r="B96" s="93" t="s">
        <v>640</v>
      </c>
      <c r="C96" s="42" t="s">
        <v>1220</v>
      </c>
      <c r="D96" s="42" t="s">
        <v>734</v>
      </c>
      <c r="E96" s="149"/>
    </row>
    <row r="97" spans="1:5" x14ac:dyDescent="0.25">
      <c r="A97" s="146"/>
      <c r="B97" s="93" t="s">
        <v>1244</v>
      </c>
      <c r="C97" s="42" t="s">
        <v>1245</v>
      </c>
      <c r="D97" s="42" t="s">
        <v>1246</v>
      </c>
      <c r="E97" s="149"/>
    </row>
    <row r="98" spans="1:5" ht="30" x14ac:dyDescent="0.25">
      <c r="A98" s="146"/>
      <c r="B98" s="93" t="s">
        <v>1247</v>
      </c>
      <c r="C98" s="42" t="s">
        <v>1248</v>
      </c>
      <c r="D98" s="42" t="s">
        <v>1249</v>
      </c>
      <c r="E98" s="149"/>
    </row>
    <row r="99" spans="1:5" ht="45" x14ac:dyDescent="0.25">
      <c r="A99" s="146"/>
      <c r="B99" s="93" t="s">
        <v>1250</v>
      </c>
      <c r="C99" s="42" t="s">
        <v>1251</v>
      </c>
      <c r="D99" s="42" t="s">
        <v>1252</v>
      </c>
      <c r="E99" s="149"/>
    </row>
    <row r="100" spans="1:5" ht="15.75" thickBot="1" x14ac:dyDescent="0.3">
      <c r="A100" s="147"/>
      <c r="B100" s="94" t="s">
        <v>803</v>
      </c>
      <c r="C100" s="43" t="s">
        <v>250</v>
      </c>
      <c r="D100" s="43" t="s">
        <v>804</v>
      </c>
      <c r="E100" s="150"/>
    </row>
    <row r="101" spans="1:5" x14ac:dyDescent="0.25">
      <c r="A101" s="145" t="s">
        <v>61</v>
      </c>
      <c r="B101" s="93"/>
      <c r="C101" s="42"/>
      <c r="D101" s="42"/>
      <c r="E101" s="148"/>
    </row>
    <row r="102" spans="1:5" x14ac:dyDescent="0.25">
      <c r="A102" s="146"/>
      <c r="B102" s="93" t="s">
        <v>640</v>
      </c>
      <c r="C102" s="42" t="s">
        <v>1220</v>
      </c>
      <c r="D102" s="42" t="s">
        <v>734</v>
      </c>
      <c r="E102" s="149"/>
    </row>
    <row r="103" spans="1:5" ht="45" x14ac:dyDescent="0.25">
      <c r="A103" s="146"/>
      <c r="B103" s="93" t="s">
        <v>1253</v>
      </c>
      <c r="C103" s="42" t="s">
        <v>1254</v>
      </c>
      <c r="D103" s="41" t="s">
        <v>1255</v>
      </c>
      <c r="E103" s="149"/>
    </row>
    <row r="104" spans="1:5" ht="30" x14ac:dyDescent="0.25">
      <c r="A104" s="146"/>
      <c r="B104" s="93" t="s">
        <v>1256</v>
      </c>
      <c r="C104" s="42" t="s">
        <v>1257</v>
      </c>
      <c r="D104" s="42" t="s">
        <v>1258</v>
      </c>
      <c r="E104" s="149"/>
    </row>
    <row r="105" spans="1:5" ht="45" x14ac:dyDescent="0.25">
      <c r="A105" s="146"/>
      <c r="B105" s="93" t="s">
        <v>1259</v>
      </c>
      <c r="C105" s="42" t="s">
        <v>1260</v>
      </c>
      <c r="D105" s="42" t="s">
        <v>1261</v>
      </c>
      <c r="E105" s="149"/>
    </row>
    <row r="106" spans="1:5" ht="15.75" thickBot="1" x14ac:dyDescent="0.3">
      <c r="A106" s="147"/>
      <c r="B106" s="94" t="s">
        <v>741</v>
      </c>
      <c r="C106" s="43" t="s">
        <v>249</v>
      </c>
      <c r="D106" s="43" t="s">
        <v>742</v>
      </c>
      <c r="E106" s="150"/>
    </row>
    <row r="107" spans="1:5" x14ac:dyDescent="0.25">
      <c r="A107" s="11"/>
    </row>
    <row r="108" spans="1:5" x14ac:dyDescent="0.25">
      <c r="A108" s="11"/>
    </row>
    <row r="109" spans="1:5" x14ac:dyDescent="0.25">
      <c r="A109" s="11"/>
    </row>
    <row r="110" spans="1:5" x14ac:dyDescent="0.25">
      <c r="A110" s="12"/>
    </row>
  </sheetData>
  <sheetProtection algorithmName="SHA-512" hashValue="sXsuJ+uuDRblglksVTWZsBuJEGaxKbIH4VKOjmSYV62/JzyMuimtx/an2K0uNUDgjltYJ7UYPvExqV+aQ/954A==" saltValue="9RCfOe+wTc9ncSJBdjBEpQ==" spinCount="100000" sheet="1" objects="1" scenarios="1"/>
  <mergeCells count="30">
    <mergeCell ref="A89:A94"/>
    <mergeCell ref="E89:E94"/>
    <mergeCell ref="A95:A100"/>
    <mergeCell ref="E95:E100"/>
    <mergeCell ref="A101:A106"/>
    <mergeCell ref="E101:E106"/>
    <mergeCell ref="A64:A69"/>
    <mergeCell ref="E64:E69"/>
    <mergeCell ref="A77:A82"/>
    <mergeCell ref="E77:E82"/>
    <mergeCell ref="A83:A88"/>
    <mergeCell ref="E83:E88"/>
    <mergeCell ref="A46:A51"/>
    <mergeCell ref="E46:E51"/>
    <mergeCell ref="A52:A57"/>
    <mergeCell ref="E52:E57"/>
    <mergeCell ref="A58:A63"/>
    <mergeCell ref="E58:E63"/>
    <mergeCell ref="A22:A27"/>
    <mergeCell ref="E22:E27"/>
    <mergeCell ref="A28:A34"/>
    <mergeCell ref="E28:E34"/>
    <mergeCell ref="A40:A45"/>
    <mergeCell ref="E40:E45"/>
    <mergeCell ref="A4:A9"/>
    <mergeCell ref="E4:E9"/>
    <mergeCell ref="A10:A15"/>
    <mergeCell ref="E10:E15"/>
    <mergeCell ref="A16:A21"/>
    <mergeCell ref="E16:E21"/>
  </mergeCells>
  <pageMargins left="0.7" right="0.7" top="0.78740157499999996" bottom="0.78740157499999996"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3E21D-FB8D-4B69-807B-15D706227BB8}">
  <dimension ref="A1:E110"/>
  <sheetViews>
    <sheetView showGridLines="0" topLeftCell="A97" workbookViewId="0">
      <selection activeCell="B111" sqref="B111"/>
    </sheetView>
  </sheetViews>
  <sheetFormatPr defaultColWidth="52.140625" defaultRowHeight="15" x14ac:dyDescent="0.25"/>
  <cols>
    <col min="5" max="5" width="30.28515625" customWidth="1"/>
  </cols>
  <sheetData>
    <row r="1" spans="1:5" ht="21" x14ac:dyDescent="0.25">
      <c r="A1" s="13" t="s">
        <v>392</v>
      </c>
    </row>
    <row r="2" spans="1:5" ht="15.75" thickBot="1" x14ac:dyDescent="0.3">
      <c r="A2" s="14" t="s">
        <v>393</v>
      </c>
    </row>
    <row r="3" spans="1:5" ht="30.75" thickBot="1" x14ac:dyDescent="0.3">
      <c r="A3" s="8" t="s">
        <v>390</v>
      </c>
      <c r="B3" s="9" t="s">
        <v>638</v>
      </c>
      <c r="C3" s="9" t="s">
        <v>244</v>
      </c>
      <c r="D3" s="9" t="s">
        <v>639</v>
      </c>
      <c r="E3" s="9" t="s">
        <v>391</v>
      </c>
    </row>
    <row r="4" spans="1:5" x14ac:dyDescent="0.25">
      <c r="A4" s="145" t="s">
        <v>606</v>
      </c>
      <c r="B4" s="41"/>
      <c r="C4" s="41"/>
      <c r="D4" s="41"/>
      <c r="E4" s="148"/>
    </row>
    <row r="5" spans="1:5" x14ac:dyDescent="0.25">
      <c r="A5" s="146"/>
      <c r="B5" s="42" t="s">
        <v>967</v>
      </c>
      <c r="C5" s="42" t="s">
        <v>1405</v>
      </c>
      <c r="D5" s="42" t="s">
        <v>1526</v>
      </c>
      <c r="E5" s="149"/>
    </row>
    <row r="6" spans="1:5" ht="42" x14ac:dyDescent="0.25">
      <c r="A6" s="146"/>
      <c r="B6" s="42" t="s">
        <v>1466</v>
      </c>
      <c r="C6" s="42" t="s">
        <v>1406</v>
      </c>
      <c r="D6" s="42" t="s">
        <v>1527</v>
      </c>
      <c r="E6" s="149"/>
    </row>
    <row r="7" spans="1:5" ht="30" x14ac:dyDescent="0.25">
      <c r="A7" s="146"/>
      <c r="B7" s="42" t="s">
        <v>1467</v>
      </c>
      <c r="C7" s="42" t="s">
        <v>1407</v>
      </c>
      <c r="D7" s="42" t="s">
        <v>1528</v>
      </c>
      <c r="E7" s="149"/>
    </row>
    <row r="8" spans="1:5" ht="75" x14ac:dyDescent="0.25">
      <c r="A8" s="146"/>
      <c r="B8" s="42" t="s">
        <v>1468</v>
      </c>
      <c r="C8" s="42" t="s">
        <v>1408</v>
      </c>
      <c r="D8" s="42" t="s">
        <v>1529</v>
      </c>
      <c r="E8" s="149"/>
    </row>
    <row r="9" spans="1:5" ht="42.75" thickBot="1" x14ac:dyDescent="0.3">
      <c r="A9" s="147"/>
      <c r="B9" s="43" t="s">
        <v>1469</v>
      </c>
      <c r="C9" s="43" t="s">
        <v>1409</v>
      </c>
      <c r="D9" s="43" t="s">
        <v>1530</v>
      </c>
      <c r="E9" s="150"/>
    </row>
    <row r="10" spans="1:5" x14ac:dyDescent="0.25">
      <c r="A10" s="145" t="s">
        <v>607</v>
      </c>
      <c r="B10" s="41"/>
      <c r="C10" s="41"/>
      <c r="D10" s="41"/>
      <c r="E10" s="151"/>
    </row>
    <row r="11" spans="1:5" x14ac:dyDescent="0.25">
      <c r="A11" s="146"/>
      <c r="B11" s="42" t="s">
        <v>967</v>
      </c>
      <c r="C11" s="42" t="s">
        <v>1405</v>
      </c>
      <c r="D11" s="42" t="s">
        <v>1526</v>
      </c>
      <c r="E11" s="152"/>
    </row>
    <row r="12" spans="1:5" ht="42" x14ac:dyDescent="0.25">
      <c r="A12" s="146"/>
      <c r="B12" s="42" t="s">
        <v>1470</v>
      </c>
      <c r="C12" s="42" t="s">
        <v>1410</v>
      </c>
      <c r="D12" s="42" t="s">
        <v>1531</v>
      </c>
      <c r="E12" s="152"/>
    </row>
    <row r="13" spans="1:5" ht="30" x14ac:dyDescent="0.25">
      <c r="A13" s="146"/>
      <c r="B13" s="42" t="s">
        <v>1471</v>
      </c>
      <c r="C13" s="42" t="s">
        <v>1411</v>
      </c>
      <c r="D13" s="42" t="s">
        <v>1532</v>
      </c>
      <c r="E13" s="152"/>
    </row>
    <row r="14" spans="1:5" ht="45" x14ac:dyDescent="0.25">
      <c r="A14" s="146"/>
      <c r="B14" s="42" t="s">
        <v>1472</v>
      </c>
      <c r="C14" s="42" t="s">
        <v>1412</v>
      </c>
      <c r="D14" s="42" t="s">
        <v>1533</v>
      </c>
      <c r="E14" s="152"/>
    </row>
    <row r="15" spans="1:5" ht="15.75" thickBot="1" x14ac:dyDescent="0.3">
      <c r="A15" s="147"/>
      <c r="B15" s="43" t="s">
        <v>1473</v>
      </c>
      <c r="C15" s="43" t="s">
        <v>1413</v>
      </c>
      <c r="D15" s="43" t="s">
        <v>1534</v>
      </c>
      <c r="E15" s="153"/>
    </row>
    <row r="16" spans="1:5" x14ac:dyDescent="0.25">
      <c r="A16" s="145" t="s">
        <v>608</v>
      </c>
      <c r="B16" s="41"/>
      <c r="C16" s="41"/>
      <c r="D16" s="41"/>
      <c r="E16" s="148"/>
    </row>
    <row r="17" spans="1:5" x14ac:dyDescent="0.25">
      <c r="A17" s="146"/>
      <c r="B17" s="42" t="s">
        <v>967</v>
      </c>
      <c r="C17" s="42" t="s">
        <v>1405</v>
      </c>
      <c r="D17" s="42" t="s">
        <v>1526</v>
      </c>
      <c r="E17" s="149"/>
    </row>
    <row r="18" spans="1:5" ht="45" x14ac:dyDescent="0.25">
      <c r="A18" s="146"/>
      <c r="B18" s="42" t="s">
        <v>1474</v>
      </c>
      <c r="C18" s="42" t="s">
        <v>1414</v>
      </c>
      <c r="D18" s="42" t="s">
        <v>1535</v>
      </c>
      <c r="E18" s="149"/>
    </row>
    <row r="19" spans="1:5" ht="30" x14ac:dyDescent="0.25">
      <c r="A19" s="146"/>
      <c r="B19" s="42" t="s">
        <v>1475</v>
      </c>
      <c r="C19" s="42" t="s">
        <v>1415</v>
      </c>
      <c r="D19" s="42" t="s">
        <v>1536</v>
      </c>
      <c r="E19" s="149"/>
    </row>
    <row r="20" spans="1:5" ht="45" x14ac:dyDescent="0.25">
      <c r="A20" s="146"/>
      <c r="B20" s="42" t="s">
        <v>1476</v>
      </c>
      <c r="C20" s="42" t="s">
        <v>1416</v>
      </c>
      <c r="D20" s="42" t="s">
        <v>1537</v>
      </c>
      <c r="E20" s="149"/>
    </row>
    <row r="21" spans="1:5" ht="30.75" thickBot="1" x14ac:dyDescent="0.3">
      <c r="A21" s="147"/>
      <c r="B21" s="43" t="s">
        <v>1477</v>
      </c>
      <c r="C21" s="43" t="s">
        <v>1417</v>
      </c>
      <c r="D21" s="43" t="s">
        <v>1538</v>
      </c>
      <c r="E21" s="150"/>
    </row>
    <row r="22" spans="1:5" x14ac:dyDescent="0.25">
      <c r="A22" s="145" t="s">
        <v>609</v>
      </c>
      <c r="B22" s="42"/>
      <c r="C22" s="42"/>
      <c r="D22" s="42"/>
      <c r="E22" s="148"/>
    </row>
    <row r="23" spans="1:5" x14ac:dyDescent="0.25">
      <c r="A23" s="146"/>
      <c r="B23" s="41" t="s">
        <v>1486</v>
      </c>
      <c r="C23" s="41" t="s">
        <v>1426</v>
      </c>
      <c r="D23" s="41" t="s">
        <v>1526</v>
      </c>
      <c r="E23" s="149"/>
    </row>
    <row r="24" spans="1:5" ht="45" x14ac:dyDescent="0.25">
      <c r="A24" s="146"/>
      <c r="B24" s="42" t="s">
        <v>1478</v>
      </c>
      <c r="C24" s="42" t="s">
        <v>1418</v>
      </c>
      <c r="D24" s="42" t="s">
        <v>1539</v>
      </c>
      <c r="E24" s="149"/>
    </row>
    <row r="25" spans="1:5" ht="45" x14ac:dyDescent="0.25">
      <c r="A25" s="146"/>
      <c r="B25" s="42" t="s">
        <v>1479</v>
      </c>
      <c r="C25" s="42" t="s">
        <v>1419</v>
      </c>
      <c r="D25" s="42" t="s">
        <v>1540</v>
      </c>
      <c r="E25" s="149"/>
    </row>
    <row r="26" spans="1:5" ht="30" x14ac:dyDescent="0.25">
      <c r="A26" s="146"/>
      <c r="B26" s="42" t="s">
        <v>1480</v>
      </c>
      <c r="C26" s="42" t="s">
        <v>1420</v>
      </c>
      <c r="D26" s="42" t="s">
        <v>1541</v>
      </c>
      <c r="E26" s="149"/>
    </row>
    <row r="27" spans="1:5" ht="42.75" thickBot="1" x14ac:dyDescent="0.3">
      <c r="A27" s="147"/>
      <c r="B27" s="43" t="s">
        <v>1481</v>
      </c>
      <c r="C27" s="43" t="s">
        <v>1421</v>
      </c>
      <c r="D27" s="43" t="s">
        <v>1542</v>
      </c>
      <c r="E27" s="150"/>
    </row>
    <row r="28" spans="1:5" x14ac:dyDescent="0.25">
      <c r="A28" s="145" t="s">
        <v>610</v>
      </c>
      <c r="B28" s="108"/>
      <c r="C28" s="108"/>
      <c r="D28" s="108"/>
      <c r="E28" s="148"/>
    </row>
    <row r="29" spans="1:5" x14ac:dyDescent="0.25">
      <c r="A29" s="146"/>
      <c r="B29" s="104" t="s">
        <v>967</v>
      </c>
      <c r="C29" s="104" t="s">
        <v>1405</v>
      </c>
      <c r="D29" s="104" t="s">
        <v>1526</v>
      </c>
      <c r="E29" s="149"/>
    </row>
    <row r="30" spans="1:5" ht="45" x14ac:dyDescent="0.25">
      <c r="A30" s="146"/>
      <c r="B30" s="104" t="s">
        <v>1482</v>
      </c>
      <c r="C30" s="104" t="s">
        <v>1422</v>
      </c>
      <c r="D30" s="104" t="s">
        <v>1543</v>
      </c>
      <c r="E30" s="149"/>
    </row>
    <row r="31" spans="1:5" ht="30" x14ac:dyDescent="0.25">
      <c r="A31" s="146"/>
      <c r="B31" s="104" t="s">
        <v>1483</v>
      </c>
      <c r="C31" s="104" t="s">
        <v>1423</v>
      </c>
      <c r="D31" s="104" t="s">
        <v>1544</v>
      </c>
      <c r="E31" s="149"/>
    </row>
    <row r="32" spans="1:5" ht="60" x14ac:dyDescent="0.25">
      <c r="A32" s="146"/>
      <c r="B32" s="104" t="s">
        <v>1484</v>
      </c>
      <c r="C32" s="104" t="s">
        <v>1424</v>
      </c>
      <c r="D32" s="104" t="s">
        <v>1545</v>
      </c>
      <c r="E32" s="149"/>
    </row>
    <row r="33" spans="1:5" ht="28.5" x14ac:dyDescent="0.25">
      <c r="A33" s="146"/>
      <c r="B33" s="104" t="s">
        <v>1485</v>
      </c>
      <c r="C33" s="104" t="s">
        <v>1425</v>
      </c>
      <c r="D33" s="104" t="s">
        <v>1546</v>
      </c>
      <c r="E33" s="149"/>
    </row>
    <row r="34" spans="1:5" ht="15.75" thickBot="1" x14ac:dyDescent="0.3">
      <c r="A34" s="147"/>
      <c r="B34" s="110"/>
      <c r="C34" s="110"/>
      <c r="D34" s="110"/>
      <c r="E34" s="150"/>
    </row>
    <row r="35" spans="1:5" x14ac:dyDescent="0.25">
      <c r="A35" s="11"/>
    </row>
    <row r="36" spans="1:5" x14ac:dyDescent="0.25">
      <c r="A36" s="7"/>
    </row>
    <row r="37" spans="1:5" x14ac:dyDescent="0.25">
      <c r="A37" s="7"/>
    </row>
    <row r="38" spans="1:5" ht="15.75" thickBot="1" x14ac:dyDescent="0.3">
      <c r="A38" s="7" t="s">
        <v>394</v>
      </c>
    </row>
    <row r="39" spans="1:5" ht="30.75" thickBot="1" x14ac:dyDescent="0.3">
      <c r="A39" s="8" t="s">
        <v>390</v>
      </c>
      <c r="B39" s="9" t="s">
        <v>638</v>
      </c>
      <c r="C39" s="9" t="s">
        <v>244</v>
      </c>
      <c r="D39" s="9" t="s">
        <v>639</v>
      </c>
      <c r="E39" s="9" t="s">
        <v>389</v>
      </c>
    </row>
    <row r="40" spans="1:5" x14ac:dyDescent="0.25">
      <c r="A40" s="145" t="s">
        <v>611</v>
      </c>
      <c r="B40" s="92"/>
      <c r="C40" s="92"/>
      <c r="D40" s="92"/>
      <c r="E40" s="148"/>
    </row>
    <row r="41" spans="1:5" x14ac:dyDescent="0.25">
      <c r="A41" s="146"/>
      <c r="B41" s="93" t="s">
        <v>967</v>
      </c>
      <c r="C41" s="93" t="s">
        <v>1405</v>
      </c>
      <c r="D41" s="93" t="s">
        <v>1526</v>
      </c>
      <c r="E41" s="149"/>
    </row>
    <row r="42" spans="1:5" ht="45" x14ac:dyDescent="0.25">
      <c r="A42" s="146"/>
      <c r="B42" s="93" t="s">
        <v>1487</v>
      </c>
      <c r="C42" s="93" t="s">
        <v>1427</v>
      </c>
      <c r="D42" s="93" t="s">
        <v>1547</v>
      </c>
      <c r="E42" s="149"/>
    </row>
    <row r="43" spans="1:5" ht="30" x14ac:dyDescent="0.25">
      <c r="A43" s="146"/>
      <c r="B43" s="93" t="s">
        <v>1488</v>
      </c>
      <c r="C43" s="93" t="s">
        <v>1428</v>
      </c>
      <c r="D43" s="93" t="s">
        <v>1548</v>
      </c>
      <c r="E43" s="149"/>
    </row>
    <row r="44" spans="1:5" ht="60" x14ac:dyDescent="0.25">
      <c r="A44" s="146"/>
      <c r="B44" s="93" t="s">
        <v>1489</v>
      </c>
      <c r="C44" s="93" t="s">
        <v>1429</v>
      </c>
      <c r="D44" s="93" t="s">
        <v>1549</v>
      </c>
      <c r="E44" s="149"/>
    </row>
    <row r="45" spans="1:5" ht="29.25" thickBot="1" x14ac:dyDescent="0.3">
      <c r="A45" s="147"/>
      <c r="B45" s="94" t="s">
        <v>1485</v>
      </c>
      <c r="C45" s="94" t="s">
        <v>1425</v>
      </c>
      <c r="D45" s="94" t="s">
        <v>1546</v>
      </c>
      <c r="E45" s="150"/>
    </row>
    <row r="46" spans="1:5" x14ac:dyDescent="0.25">
      <c r="A46" s="145" t="s">
        <v>612</v>
      </c>
      <c r="B46" s="93"/>
      <c r="C46" s="93"/>
      <c r="D46" s="93"/>
      <c r="E46" s="151"/>
    </row>
    <row r="47" spans="1:5" x14ac:dyDescent="0.25">
      <c r="A47" s="146"/>
      <c r="B47" s="93" t="s">
        <v>967</v>
      </c>
      <c r="C47" s="93" t="s">
        <v>1405</v>
      </c>
      <c r="D47" s="93" t="s">
        <v>1526</v>
      </c>
      <c r="E47" s="152"/>
    </row>
    <row r="48" spans="1:5" ht="42" x14ac:dyDescent="0.25">
      <c r="A48" s="146"/>
      <c r="B48" s="93" t="s">
        <v>1490</v>
      </c>
      <c r="C48" s="93" t="s">
        <v>1430</v>
      </c>
      <c r="D48" s="93" t="s">
        <v>1550</v>
      </c>
      <c r="E48" s="152"/>
    </row>
    <row r="49" spans="1:5" ht="69" x14ac:dyDescent="0.25">
      <c r="A49" s="146"/>
      <c r="B49" s="93" t="s">
        <v>1491</v>
      </c>
      <c r="C49" s="93" t="s">
        <v>1431</v>
      </c>
      <c r="D49" s="93" t="s">
        <v>1551</v>
      </c>
      <c r="E49" s="152"/>
    </row>
    <row r="50" spans="1:5" ht="42" x14ac:dyDescent="0.25">
      <c r="A50" s="146"/>
      <c r="B50" s="93" t="s">
        <v>1492</v>
      </c>
      <c r="C50" s="93" t="s">
        <v>1432</v>
      </c>
      <c r="D50" s="93" t="s">
        <v>1552</v>
      </c>
      <c r="E50" s="152"/>
    </row>
    <row r="51" spans="1:5" ht="30.75" thickBot="1" x14ac:dyDescent="0.3">
      <c r="A51" s="147"/>
      <c r="B51" s="94" t="s">
        <v>1493</v>
      </c>
      <c r="C51" s="94" t="s">
        <v>1433</v>
      </c>
      <c r="D51" s="94" t="s">
        <v>1553</v>
      </c>
      <c r="E51" s="153"/>
    </row>
    <row r="52" spans="1:5" x14ac:dyDescent="0.25">
      <c r="A52" s="145" t="s">
        <v>613</v>
      </c>
      <c r="B52" s="93"/>
      <c r="C52" s="93"/>
      <c r="D52" s="93"/>
      <c r="E52" s="148"/>
    </row>
    <row r="53" spans="1:5" x14ac:dyDescent="0.25">
      <c r="A53" s="146"/>
      <c r="B53" s="93" t="s">
        <v>967</v>
      </c>
      <c r="C53" s="93" t="s">
        <v>1405</v>
      </c>
      <c r="D53" s="93" t="s">
        <v>1526</v>
      </c>
      <c r="E53" s="149"/>
    </row>
    <row r="54" spans="1:5" ht="42" x14ac:dyDescent="0.25">
      <c r="A54" s="146"/>
      <c r="B54" s="93" t="s">
        <v>1494</v>
      </c>
      <c r="C54" s="93" t="s">
        <v>1434</v>
      </c>
      <c r="D54" s="93" t="s">
        <v>1554</v>
      </c>
      <c r="E54" s="149"/>
    </row>
    <row r="55" spans="1:5" ht="30" x14ac:dyDescent="0.25">
      <c r="A55" s="146"/>
      <c r="B55" s="93" t="s">
        <v>1495</v>
      </c>
      <c r="C55" s="93" t="s">
        <v>1435</v>
      </c>
      <c r="D55" s="93" t="s">
        <v>1555</v>
      </c>
      <c r="E55" s="149"/>
    </row>
    <row r="56" spans="1:5" ht="30" x14ac:dyDescent="0.25">
      <c r="A56" s="146"/>
      <c r="B56" s="93" t="s">
        <v>1496</v>
      </c>
      <c r="C56" s="93" t="s">
        <v>1436</v>
      </c>
      <c r="D56" s="93" t="s">
        <v>1556</v>
      </c>
      <c r="E56" s="149"/>
    </row>
    <row r="57" spans="1:5" ht="30.75" thickBot="1" x14ac:dyDescent="0.3">
      <c r="A57" s="147"/>
      <c r="B57" s="94" t="s">
        <v>1497</v>
      </c>
      <c r="C57" s="94" t="s">
        <v>1437</v>
      </c>
      <c r="D57" s="94" t="s">
        <v>1557</v>
      </c>
      <c r="E57" s="150"/>
    </row>
    <row r="58" spans="1:5" x14ac:dyDescent="0.25">
      <c r="A58" s="145" t="s">
        <v>614</v>
      </c>
      <c r="B58" s="93"/>
      <c r="C58" s="93"/>
      <c r="D58" s="93"/>
      <c r="E58" s="148"/>
    </row>
    <row r="59" spans="1:5" x14ac:dyDescent="0.25">
      <c r="A59" s="146"/>
      <c r="B59" s="93" t="s">
        <v>967</v>
      </c>
      <c r="C59" s="93" t="s">
        <v>1405</v>
      </c>
      <c r="D59" s="93" t="s">
        <v>1526</v>
      </c>
      <c r="E59" s="149"/>
    </row>
    <row r="60" spans="1:5" ht="42" x14ac:dyDescent="0.25">
      <c r="A60" s="146"/>
      <c r="B60" s="93" t="s">
        <v>1498</v>
      </c>
      <c r="C60" s="93" t="s">
        <v>1438</v>
      </c>
      <c r="D60" s="93" t="s">
        <v>1558</v>
      </c>
      <c r="E60" s="149"/>
    </row>
    <row r="61" spans="1:5" ht="55.5" x14ac:dyDescent="0.25">
      <c r="A61" s="146"/>
      <c r="B61" s="93" t="s">
        <v>1499</v>
      </c>
      <c r="C61" s="93" t="s">
        <v>1439</v>
      </c>
      <c r="D61" s="93" t="s">
        <v>1559</v>
      </c>
      <c r="E61" s="149"/>
    </row>
    <row r="62" spans="1:5" ht="45" x14ac:dyDescent="0.25">
      <c r="A62" s="146"/>
      <c r="B62" s="93" t="s">
        <v>1500</v>
      </c>
      <c r="C62" s="93" t="s">
        <v>1440</v>
      </c>
      <c r="D62" s="93" t="s">
        <v>1560</v>
      </c>
      <c r="E62" s="149"/>
    </row>
    <row r="63" spans="1:5" ht="30.75" thickBot="1" x14ac:dyDescent="0.3">
      <c r="A63" s="147"/>
      <c r="B63" s="94" t="s">
        <v>1501</v>
      </c>
      <c r="C63" s="94" t="s">
        <v>1441</v>
      </c>
      <c r="D63" s="94" t="s">
        <v>1561</v>
      </c>
      <c r="E63" s="150"/>
    </row>
    <row r="64" spans="1:5" x14ac:dyDescent="0.25">
      <c r="A64" s="145" t="s">
        <v>615</v>
      </c>
      <c r="B64" s="93"/>
      <c r="C64" s="93"/>
      <c r="D64" s="93"/>
      <c r="E64" s="148"/>
    </row>
    <row r="65" spans="1:5" x14ac:dyDescent="0.25">
      <c r="A65" s="146"/>
      <c r="B65" s="93" t="s">
        <v>967</v>
      </c>
      <c r="C65" s="93" t="s">
        <v>1405</v>
      </c>
      <c r="D65" s="93" t="s">
        <v>1526</v>
      </c>
      <c r="E65" s="149"/>
    </row>
    <row r="66" spans="1:5" ht="42" x14ac:dyDescent="0.25">
      <c r="A66" s="146"/>
      <c r="B66" s="93" t="s">
        <v>1502</v>
      </c>
      <c r="C66" s="93" t="s">
        <v>1442</v>
      </c>
      <c r="D66" s="93" t="s">
        <v>1562</v>
      </c>
      <c r="E66" s="149"/>
    </row>
    <row r="67" spans="1:5" ht="30" x14ac:dyDescent="0.25">
      <c r="A67" s="146"/>
      <c r="B67" s="93" t="s">
        <v>1503</v>
      </c>
      <c r="C67" s="93" t="s">
        <v>1443</v>
      </c>
      <c r="D67" s="93" t="s">
        <v>1563</v>
      </c>
      <c r="E67" s="149"/>
    </row>
    <row r="68" spans="1:5" ht="30" x14ac:dyDescent="0.25">
      <c r="A68" s="146"/>
      <c r="B68" s="93" t="s">
        <v>1504</v>
      </c>
      <c r="C68" s="93" t="s">
        <v>1444</v>
      </c>
      <c r="D68" s="93" t="s">
        <v>1564</v>
      </c>
      <c r="E68" s="149"/>
    </row>
    <row r="69" spans="1:5" ht="45.75" thickBot="1" x14ac:dyDescent="0.3">
      <c r="A69" s="147"/>
      <c r="B69" s="94" t="s">
        <v>1505</v>
      </c>
      <c r="C69" s="94" t="s">
        <v>1445</v>
      </c>
      <c r="D69" s="94" t="s">
        <v>1565</v>
      </c>
      <c r="E69" s="150"/>
    </row>
    <row r="70" spans="1:5" x14ac:dyDescent="0.25">
      <c r="A70" s="11"/>
    </row>
    <row r="71" spans="1:5" x14ac:dyDescent="0.25">
      <c r="A71" s="11"/>
    </row>
    <row r="72" spans="1:5" x14ac:dyDescent="0.25">
      <c r="A72" s="11"/>
    </row>
    <row r="73" spans="1:5" x14ac:dyDescent="0.25">
      <c r="A73" s="11"/>
    </row>
    <row r="74" spans="1:5" x14ac:dyDescent="0.25">
      <c r="A74" s="11"/>
    </row>
    <row r="75" spans="1:5" ht="15.75" thickBot="1" x14ac:dyDescent="0.3">
      <c r="A75" s="7" t="s">
        <v>395</v>
      </c>
    </row>
    <row r="76" spans="1:5" ht="30.75" thickBot="1" x14ac:dyDescent="0.3">
      <c r="A76" s="8" t="s">
        <v>390</v>
      </c>
      <c r="B76" s="9" t="s">
        <v>638</v>
      </c>
      <c r="C76" s="9" t="s">
        <v>244</v>
      </c>
      <c r="D76" s="9" t="s">
        <v>639</v>
      </c>
      <c r="E76" s="9" t="s">
        <v>391</v>
      </c>
    </row>
    <row r="77" spans="1:5" x14ac:dyDescent="0.25">
      <c r="A77" s="145" t="s">
        <v>622</v>
      </c>
      <c r="B77" s="92"/>
      <c r="C77" s="92"/>
      <c r="D77" s="92"/>
      <c r="E77" s="148"/>
    </row>
    <row r="78" spans="1:5" x14ac:dyDescent="0.25">
      <c r="A78" s="146"/>
      <c r="B78" s="93" t="s">
        <v>967</v>
      </c>
      <c r="C78" s="93" t="s">
        <v>1405</v>
      </c>
      <c r="D78" s="93" t="s">
        <v>1526</v>
      </c>
      <c r="E78" s="149"/>
    </row>
    <row r="79" spans="1:5" ht="45" x14ac:dyDescent="0.25">
      <c r="A79" s="146"/>
      <c r="B79" s="93" t="s">
        <v>1506</v>
      </c>
      <c r="C79" s="93" t="s">
        <v>1446</v>
      </c>
      <c r="D79" s="93" t="s">
        <v>1567</v>
      </c>
      <c r="E79" s="149"/>
    </row>
    <row r="80" spans="1:5" ht="60" customHeight="1" x14ac:dyDescent="0.25">
      <c r="A80" s="146"/>
      <c r="B80" s="93" t="s">
        <v>1507</v>
      </c>
      <c r="C80" s="93" t="s">
        <v>1447</v>
      </c>
      <c r="D80" s="93" t="s">
        <v>1568</v>
      </c>
      <c r="E80" s="149"/>
    </row>
    <row r="81" spans="1:5" ht="30" x14ac:dyDescent="0.25">
      <c r="A81" s="146"/>
      <c r="B81" s="93" t="s">
        <v>1508</v>
      </c>
      <c r="C81" s="93" t="s">
        <v>1448</v>
      </c>
      <c r="D81" s="93" t="s">
        <v>1569</v>
      </c>
      <c r="E81" s="149"/>
    </row>
    <row r="82" spans="1:5" ht="27.75" customHeight="1" thickBot="1" x14ac:dyDescent="0.3">
      <c r="A82" s="147"/>
      <c r="B82" s="94" t="s">
        <v>1509</v>
      </c>
      <c r="C82" s="94" t="s">
        <v>1449</v>
      </c>
      <c r="D82" s="94" t="s">
        <v>1570</v>
      </c>
      <c r="E82" s="150"/>
    </row>
    <row r="83" spans="1:5" x14ac:dyDescent="0.25">
      <c r="A83" s="145" t="s">
        <v>616</v>
      </c>
      <c r="B83" s="93"/>
      <c r="C83" s="93"/>
      <c r="D83" s="93"/>
      <c r="E83" s="151"/>
    </row>
    <row r="84" spans="1:5" x14ac:dyDescent="0.25">
      <c r="A84" s="146"/>
      <c r="B84" s="93" t="s">
        <v>967</v>
      </c>
      <c r="C84" s="93" t="s">
        <v>1405</v>
      </c>
      <c r="D84" s="93" t="s">
        <v>1526</v>
      </c>
      <c r="E84" s="152"/>
    </row>
    <row r="85" spans="1:5" ht="45" x14ac:dyDescent="0.25">
      <c r="A85" s="146"/>
      <c r="B85" s="93" t="s">
        <v>1510</v>
      </c>
      <c r="C85" s="93" t="s">
        <v>1450</v>
      </c>
      <c r="D85" s="93" t="s">
        <v>1571</v>
      </c>
      <c r="E85" s="152"/>
    </row>
    <row r="86" spans="1:5" ht="55.5" x14ac:dyDescent="0.25">
      <c r="A86" s="146"/>
      <c r="B86" s="93" t="s">
        <v>1511</v>
      </c>
      <c r="C86" s="93" t="s">
        <v>1451</v>
      </c>
      <c r="D86" s="93" t="s">
        <v>1572</v>
      </c>
      <c r="E86" s="152"/>
    </row>
    <row r="87" spans="1:5" ht="55.5" x14ac:dyDescent="0.25">
      <c r="A87" s="146"/>
      <c r="B87" s="93" t="s">
        <v>1512</v>
      </c>
      <c r="C87" s="93" t="s">
        <v>1452</v>
      </c>
      <c r="D87" s="93" t="s">
        <v>1573</v>
      </c>
      <c r="E87" s="152"/>
    </row>
    <row r="88" spans="1:5" ht="30.75" thickBot="1" x14ac:dyDescent="0.3">
      <c r="A88" s="147"/>
      <c r="B88" s="94" t="s">
        <v>1513</v>
      </c>
      <c r="C88" s="94" t="s">
        <v>1453</v>
      </c>
      <c r="D88" s="94" t="s">
        <v>1574</v>
      </c>
      <c r="E88" s="153"/>
    </row>
    <row r="89" spans="1:5" x14ac:dyDescent="0.25">
      <c r="A89" s="145" t="s">
        <v>617</v>
      </c>
      <c r="B89" s="93"/>
      <c r="C89" s="93"/>
      <c r="D89" s="93"/>
      <c r="E89" s="148"/>
    </row>
    <row r="90" spans="1:5" x14ac:dyDescent="0.25">
      <c r="A90" s="146"/>
      <c r="B90" s="93" t="s">
        <v>967</v>
      </c>
      <c r="C90" s="93" t="s">
        <v>1405</v>
      </c>
      <c r="D90" s="93" t="s">
        <v>1526</v>
      </c>
      <c r="E90" s="149"/>
    </row>
    <row r="91" spans="1:5" ht="30" x14ac:dyDescent="0.25">
      <c r="A91" s="146"/>
      <c r="B91" s="93" t="s">
        <v>1514</v>
      </c>
      <c r="C91" s="93" t="s">
        <v>1454</v>
      </c>
      <c r="D91" s="93" t="s">
        <v>1575</v>
      </c>
      <c r="E91" s="149"/>
    </row>
    <row r="92" spans="1:5" ht="55.5" x14ac:dyDescent="0.25">
      <c r="A92" s="146"/>
      <c r="B92" s="93" t="s">
        <v>1515</v>
      </c>
      <c r="C92" s="93" t="s">
        <v>1455</v>
      </c>
      <c r="D92" s="93" t="s">
        <v>1576</v>
      </c>
      <c r="E92" s="149"/>
    </row>
    <row r="93" spans="1:5" ht="30" x14ac:dyDescent="0.25">
      <c r="A93" s="146"/>
      <c r="B93" s="93" t="s">
        <v>1516</v>
      </c>
      <c r="C93" s="93" t="s">
        <v>1456</v>
      </c>
      <c r="D93" s="93" t="s">
        <v>1577</v>
      </c>
      <c r="E93" s="149"/>
    </row>
    <row r="94" spans="1:5" ht="29.25" thickBot="1" x14ac:dyDescent="0.3">
      <c r="A94" s="147"/>
      <c r="B94" s="94" t="s">
        <v>1517</v>
      </c>
      <c r="C94" s="94" t="s">
        <v>1457</v>
      </c>
      <c r="D94" s="94" t="s">
        <v>1578</v>
      </c>
      <c r="E94" s="150"/>
    </row>
    <row r="95" spans="1:5" x14ac:dyDescent="0.25">
      <c r="A95" s="145" t="s">
        <v>618</v>
      </c>
      <c r="B95" s="93"/>
      <c r="C95" s="93"/>
      <c r="D95" s="93"/>
      <c r="E95" s="148"/>
    </row>
    <row r="96" spans="1:5" x14ac:dyDescent="0.25">
      <c r="A96" s="146"/>
      <c r="B96" s="93" t="s">
        <v>967</v>
      </c>
      <c r="C96" s="93" t="s">
        <v>1405</v>
      </c>
      <c r="D96" s="93" t="s">
        <v>1526</v>
      </c>
      <c r="E96" s="149"/>
    </row>
    <row r="97" spans="1:5" ht="55.5" customHeight="1" x14ac:dyDescent="0.25">
      <c r="A97" s="146"/>
      <c r="B97" s="93" t="s">
        <v>1518</v>
      </c>
      <c r="C97" s="93" t="s">
        <v>1458</v>
      </c>
      <c r="D97" s="93" t="s">
        <v>1579</v>
      </c>
      <c r="E97" s="149"/>
    </row>
    <row r="98" spans="1:5" ht="42" x14ac:dyDescent="0.25">
      <c r="A98" s="146"/>
      <c r="B98" s="93" t="s">
        <v>1519</v>
      </c>
      <c r="C98" s="93" t="s">
        <v>1459</v>
      </c>
      <c r="D98" s="93" t="s">
        <v>1580</v>
      </c>
      <c r="E98" s="149"/>
    </row>
    <row r="99" spans="1:5" ht="42" x14ac:dyDescent="0.25">
      <c r="A99" s="146"/>
      <c r="B99" s="93" t="s">
        <v>1520</v>
      </c>
      <c r="C99" s="93" t="s">
        <v>1460</v>
      </c>
      <c r="D99" s="93" t="s">
        <v>1581</v>
      </c>
      <c r="E99" s="149"/>
    </row>
    <row r="100" spans="1:5" ht="30.75" thickBot="1" x14ac:dyDescent="0.3">
      <c r="A100" s="147"/>
      <c r="B100" s="94" t="s">
        <v>1521</v>
      </c>
      <c r="C100" s="94" t="s">
        <v>1461</v>
      </c>
      <c r="D100" s="94" t="s">
        <v>1582</v>
      </c>
      <c r="E100" s="150"/>
    </row>
    <row r="101" spans="1:5" x14ac:dyDescent="0.25">
      <c r="A101" s="145" t="s">
        <v>619</v>
      </c>
      <c r="B101" s="93"/>
      <c r="C101" s="93"/>
      <c r="D101" s="93"/>
      <c r="E101" s="148"/>
    </row>
    <row r="102" spans="1:5" x14ac:dyDescent="0.25">
      <c r="A102" s="146"/>
      <c r="B102" s="93" t="s">
        <v>967</v>
      </c>
      <c r="C102" s="93" t="s">
        <v>1405</v>
      </c>
      <c r="D102" s="93" t="s">
        <v>1526</v>
      </c>
      <c r="E102" s="149"/>
    </row>
    <row r="103" spans="1:5" ht="42" x14ac:dyDescent="0.25">
      <c r="A103" s="146"/>
      <c r="B103" s="93" t="s">
        <v>1522</v>
      </c>
      <c r="C103" s="93" t="s">
        <v>1462</v>
      </c>
      <c r="D103" s="93" t="s">
        <v>1583</v>
      </c>
      <c r="E103" s="149"/>
    </row>
    <row r="104" spans="1:5" ht="55.5" x14ac:dyDescent="0.25">
      <c r="A104" s="146"/>
      <c r="B104" s="93" t="s">
        <v>1523</v>
      </c>
      <c r="C104" s="93" t="s">
        <v>1463</v>
      </c>
      <c r="D104" s="93" t="s">
        <v>1584</v>
      </c>
      <c r="E104" s="149"/>
    </row>
    <row r="105" spans="1:5" ht="42" x14ac:dyDescent="0.25">
      <c r="A105" s="146"/>
      <c r="B105" s="93" t="s">
        <v>1524</v>
      </c>
      <c r="C105" s="93" t="s">
        <v>1464</v>
      </c>
      <c r="D105" s="93" t="s">
        <v>1585</v>
      </c>
      <c r="E105" s="149"/>
    </row>
    <row r="106" spans="1:5" ht="42.75" thickBot="1" x14ac:dyDescent="0.3">
      <c r="A106" s="147"/>
      <c r="B106" s="94" t="s">
        <v>1525</v>
      </c>
      <c r="C106" s="94" t="s">
        <v>1465</v>
      </c>
      <c r="D106" s="94" t="s">
        <v>1586</v>
      </c>
      <c r="E106" s="150"/>
    </row>
    <row r="107" spans="1:5" x14ac:dyDescent="0.25">
      <c r="A107" s="11"/>
    </row>
    <row r="108" spans="1:5" x14ac:dyDescent="0.25">
      <c r="A108" s="11"/>
    </row>
    <row r="109" spans="1:5" x14ac:dyDescent="0.25">
      <c r="A109" s="11"/>
    </row>
    <row r="110" spans="1:5" x14ac:dyDescent="0.25">
      <c r="A110" s="12"/>
    </row>
  </sheetData>
  <sheetProtection algorithmName="SHA-512" hashValue="Y/CEygjsGAtqSiRLf8hPASmFUELiMVwMX8osErPrm9zNhk834euEaFwAgKIx1DUz1jRImMb9KfVa6A9MsbJvcg==" saltValue="NIuD59VWnG1WOoNR75uGkg==" spinCount="100000" sheet="1" objects="1" scenarios="1"/>
  <mergeCells count="30">
    <mergeCell ref="A89:A94"/>
    <mergeCell ref="E89:E94"/>
    <mergeCell ref="A95:A100"/>
    <mergeCell ref="E95:E100"/>
    <mergeCell ref="A101:A106"/>
    <mergeCell ref="E101:E106"/>
    <mergeCell ref="A64:A69"/>
    <mergeCell ref="E64:E69"/>
    <mergeCell ref="A77:A82"/>
    <mergeCell ref="E77:E82"/>
    <mergeCell ref="A83:A88"/>
    <mergeCell ref="E83:E88"/>
    <mergeCell ref="A46:A51"/>
    <mergeCell ref="E46:E51"/>
    <mergeCell ref="A52:A57"/>
    <mergeCell ref="E52:E57"/>
    <mergeCell ref="A58:A63"/>
    <mergeCell ref="E58:E63"/>
    <mergeCell ref="A22:A27"/>
    <mergeCell ref="E22:E27"/>
    <mergeCell ref="A28:A34"/>
    <mergeCell ref="E28:E34"/>
    <mergeCell ref="A40:A45"/>
    <mergeCell ref="E40:E45"/>
    <mergeCell ref="A4:A9"/>
    <mergeCell ref="E4:E9"/>
    <mergeCell ref="A10:A15"/>
    <mergeCell ref="E10:E15"/>
    <mergeCell ref="A16:A21"/>
    <mergeCell ref="E16:E21"/>
  </mergeCells>
  <pageMargins left="0.7" right="0.7" top="0.78740157499999996" bottom="0.78740157499999996"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89D07A-94C9-4A47-8630-A7AE1E2F58B6}">
  <dimension ref="A1:E105"/>
  <sheetViews>
    <sheetView showGridLines="0" topLeftCell="A89" workbookViewId="0">
      <selection activeCell="C101" sqref="C101"/>
    </sheetView>
  </sheetViews>
  <sheetFormatPr defaultColWidth="41.5703125" defaultRowHeight="15" x14ac:dyDescent="0.25"/>
  <cols>
    <col min="2" max="4" width="45" customWidth="1"/>
  </cols>
  <sheetData>
    <row r="1" spans="1:5" ht="21" x14ac:dyDescent="0.25">
      <c r="A1" s="13" t="s">
        <v>392</v>
      </c>
    </row>
    <row r="2" spans="1:5" ht="15.75" thickBot="1" x14ac:dyDescent="0.3">
      <c r="A2" s="7" t="s">
        <v>393</v>
      </c>
    </row>
    <row r="3" spans="1:5" ht="15.75" thickBot="1" x14ac:dyDescent="0.3">
      <c r="A3" s="8" t="s">
        <v>390</v>
      </c>
      <c r="B3" s="9" t="s">
        <v>638</v>
      </c>
      <c r="C3" s="8" t="s">
        <v>244</v>
      </c>
      <c r="D3" s="8" t="s">
        <v>639</v>
      </c>
      <c r="E3" s="9" t="s">
        <v>389</v>
      </c>
    </row>
    <row r="4" spans="1:5" x14ac:dyDescent="0.25">
      <c r="A4" s="145" t="s">
        <v>116</v>
      </c>
      <c r="B4" s="92"/>
      <c r="C4" s="114" t="s">
        <v>1262</v>
      </c>
      <c r="D4" s="115" t="s">
        <v>1263</v>
      </c>
      <c r="E4" s="148"/>
    </row>
    <row r="5" spans="1:5" ht="30" x14ac:dyDescent="0.25">
      <c r="A5" s="146"/>
      <c r="B5" s="93" t="s">
        <v>640</v>
      </c>
      <c r="C5" s="115" t="s">
        <v>1264</v>
      </c>
      <c r="D5" s="115" t="s">
        <v>1265</v>
      </c>
      <c r="E5" s="149"/>
    </row>
    <row r="6" spans="1:5" ht="30" x14ac:dyDescent="0.25">
      <c r="A6" s="146"/>
      <c r="B6" s="93" t="s">
        <v>1266</v>
      </c>
      <c r="C6" s="115" t="s">
        <v>1267</v>
      </c>
      <c r="D6" s="115" t="s">
        <v>1268</v>
      </c>
      <c r="E6" s="149"/>
    </row>
    <row r="7" spans="1:5" ht="45" x14ac:dyDescent="0.25">
      <c r="A7" s="146"/>
      <c r="B7" s="93" t="s">
        <v>1138</v>
      </c>
      <c r="C7" s="115" t="s">
        <v>1269</v>
      </c>
      <c r="D7" s="115" t="s">
        <v>1270</v>
      </c>
      <c r="E7" s="149"/>
    </row>
    <row r="8" spans="1:5" ht="30" x14ac:dyDescent="0.25">
      <c r="A8" s="146"/>
      <c r="B8" s="93" t="s">
        <v>1271</v>
      </c>
      <c r="C8" s="115" t="s">
        <v>1272</v>
      </c>
      <c r="D8" s="115" t="s">
        <v>1273</v>
      </c>
      <c r="E8" s="149"/>
    </row>
    <row r="9" spans="1:5" ht="15.75" thickBot="1" x14ac:dyDescent="0.3">
      <c r="A9" s="147"/>
      <c r="B9" s="94" t="s">
        <v>877</v>
      </c>
      <c r="C9" s="96"/>
      <c r="D9" s="116"/>
      <c r="E9" s="150"/>
    </row>
    <row r="10" spans="1:5" x14ac:dyDescent="0.25">
      <c r="A10" s="145" t="s">
        <v>405</v>
      </c>
      <c r="B10" s="92"/>
      <c r="C10" s="95"/>
      <c r="D10" s="114"/>
      <c r="E10" s="151"/>
    </row>
    <row r="11" spans="1:5" x14ac:dyDescent="0.25">
      <c r="A11" s="146"/>
      <c r="B11" s="93" t="s">
        <v>640</v>
      </c>
      <c r="C11" s="115" t="s">
        <v>1220</v>
      </c>
      <c r="D11" s="115" t="s">
        <v>1263</v>
      </c>
      <c r="E11" s="152"/>
    </row>
    <row r="12" spans="1:5" ht="30" x14ac:dyDescent="0.25">
      <c r="A12" s="146"/>
      <c r="B12" s="93" t="s">
        <v>1274</v>
      </c>
      <c r="C12" s="115" t="s">
        <v>1275</v>
      </c>
      <c r="D12" s="115" t="s">
        <v>1276</v>
      </c>
      <c r="E12" s="152"/>
    </row>
    <row r="13" spans="1:5" ht="45" x14ac:dyDescent="0.25">
      <c r="A13" s="146"/>
      <c r="B13" s="93" t="s">
        <v>1277</v>
      </c>
      <c r="C13" s="115" t="s">
        <v>1278</v>
      </c>
      <c r="D13" s="115" t="s">
        <v>1279</v>
      </c>
      <c r="E13" s="152"/>
    </row>
    <row r="14" spans="1:5" ht="30" x14ac:dyDescent="0.25">
      <c r="A14" s="146"/>
      <c r="B14" s="93" t="s">
        <v>1280</v>
      </c>
      <c r="C14" s="115" t="s">
        <v>1281</v>
      </c>
      <c r="D14" s="115" t="s">
        <v>1282</v>
      </c>
      <c r="E14" s="152"/>
    </row>
    <row r="15" spans="1:5" ht="30" x14ac:dyDescent="0.25">
      <c r="A15" s="146"/>
      <c r="B15" s="93" t="s">
        <v>1283</v>
      </c>
      <c r="C15" s="115" t="s">
        <v>1284</v>
      </c>
      <c r="D15" s="115" t="s">
        <v>1285</v>
      </c>
      <c r="E15" s="152"/>
    </row>
    <row r="16" spans="1:5" ht="15.75" thickBot="1" x14ac:dyDescent="0.3">
      <c r="A16" s="147"/>
      <c r="B16" s="97"/>
      <c r="C16" s="96"/>
      <c r="D16" s="116"/>
      <c r="E16" s="153"/>
    </row>
    <row r="17" spans="1:5" x14ac:dyDescent="0.25">
      <c r="A17" s="145" t="s">
        <v>406</v>
      </c>
      <c r="B17" s="93" t="s">
        <v>640</v>
      </c>
      <c r="C17" s="117" t="s">
        <v>1220</v>
      </c>
      <c r="D17" s="117" t="s">
        <v>1263</v>
      </c>
      <c r="E17" s="148"/>
    </row>
    <row r="18" spans="1:5" x14ac:dyDescent="0.25">
      <c r="A18" s="146"/>
      <c r="B18" s="93" t="s">
        <v>666</v>
      </c>
      <c r="C18" s="115" t="s">
        <v>297</v>
      </c>
      <c r="D18" s="115" t="s">
        <v>1286</v>
      </c>
      <c r="E18" s="149"/>
    </row>
    <row r="19" spans="1:5" ht="45" x14ac:dyDescent="0.25">
      <c r="A19" s="146"/>
      <c r="B19" s="93" t="s">
        <v>1287</v>
      </c>
      <c r="C19" s="115" t="s">
        <v>1288</v>
      </c>
      <c r="D19" s="115" t="s">
        <v>1289</v>
      </c>
      <c r="E19" s="149"/>
    </row>
    <row r="20" spans="1:5" ht="45" x14ac:dyDescent="0.25">
      <c r="A20" s="146"/>
      <c r="B20" s="93" t="s">
        <v>1290</v>
      </c>
      <c r="C20" s="115" t="s">
        <v>1291</v>
      </c>
      <c r="D20" s="115" t="s">
        <v>1292</v>
      </c>
      <c r="E20" s="149"/>
    </row>
    <row r="21" spans="1:5" ht="30.75" thickBot="1" x14ac:dyDescent="0.3">
      <c r="A21" s="147"/>
      <c r="B21" s="94" t="s">
        <v>674</v>
      </c>
      <c r="C21" s="118" t="s">
        <v>1293</v>
      </c>
      <c r="D21" s="118" t="s">
        <v>1294</v>
      </c>
      <c r="E21" s="150"/>
    </row>
    <row r="22" spans="1:5" x14ac:dyDescent="0.25">
      <c r="A22" s="145" t="s">
        <v>407</v>
      </c>
      <c r="B22" s="93"/>
      <c r="C22" s="119"/>
      <c r="D22" s="115" t="s">
        <v>1263</v>
      </c>
      <c r="E22" s="148"/>
    </row>
    <row r="23" spans="1:5" ht="30" x14ac:dyDescent="0.25">
      <c r="A23" s="146"/>
      <c r="B23" s="93" t="s">
        <v>640</v>
      </c>
      <c r="C23" s="115" t="s">
        <v>1295</v>
      </c>
      <c r="D23" s="115" t="s">
        <v>1296</v>
      </c>
      <c r="E23" s="149"/>
    </row>
    <row r="24" spans="1:5" ht="30" x14ac:dyDescent="0.25">
      <c r="A24" s="146"/>
      <c r="B24" s="93" t="s">
        <v>1297</v>
      </c>
      <c r="C24" s="115" t="s">
        <v>1298</v>
      </c>
      <c r="D24" s="115" t="s">
        <v>1299</v>
      </c>
      <c r="E24" s="149"/>
    </row>
    <row r="25" spans="1:5" ht="60" x14ac:dyDescent="0.25">
      <c r="A25" s="146"/>
      <c r="B25" s="93" t="s">
        <v>792</v>
      </c>
      <c r="C25" s="115" t="s">
        <v>1300</v>
      </c>
      <c r="D25" s="115" t="s">
        <v>1301</v>
      </c>
      <c r="E25" s="149"/>
    </row>
    <row r="26" spans="1:5" ht="60" x14ac:dyDescent="0.25">
      <c r="A26" s="146"/>
      <c r="B26" s="93" t="s">
        <v>1302</v>
      </c>
      <c r="C26" s="115" t="s">
        <v>1303</v>
      </c>
      <c r="D26" s="115" t="s">
        <v>1273</v>
      </c>
      <c r="E26" s="149"/>
    </row>
    <row r="27" spans="1:5" ht="15.75" thickBot="1" x14ac:dyDescent="0.3">
      <c r="A27" s="147"/>
      <c r="B27" s="94" t="s">
        <v>741</v>
      </c>
      <c r="C27" s="118" t="s">
        <v>1272</v>
      </c>
      <c r="D27" s="116"/>
      <c r="E27" s="150"/>
    </row>
    <row r="28" spans="1:5" x14ac:dyDescent="0.25">
      <c r="A28" s="145" t="s">
        <v>49</v>
      </c>
      <c r="B28" s="92"/>
      <c r="C28" s="95"/>
      <c r="D28" s="114"/>
      <c r="E28" s="148"/>
    </row>
    <row r="29" spans="1:5" x14ac:dyDescent="0.25">
      <c r="A29" s="146"/>
      <c r="B29" s="93" t="s">
        <v>640</v>
      </c>
      <c r="C29" s="115" t="s">
        <v>1220</v>
      </c>
      <c r="D29" s="115" t="s">
        <v>1263</v>
      </c>
      <c r="E29" s="149"/>
    </row>
    <row r="30" spans="1:5" ht="45" x14ac:dyDescent="0.25">
      <c r="A30" s="146"/>
      <c r="B30" s="93" t="s">
        <v>1304</v>
      </c>
      <c r="C30" s="115" t="s">
        <v>1305</v>
      </c>
      <c r="D30" s="115" t="s">
        <v>1306</v>
      </c>
      <c r="E30" s="149"/>
    </row>
    <row r="31" spans="1:5" ht="30" x14ac:dyDescent="0.25">
      <c r="A31" s="146"/>
      <c r="B31" s="93" t="s">
        <v>1307</v>
      </c>
      <c r="C31" s="115" t="s">
        <v>1308</v>
      </c>
      <c r="D31" s="115" t="s">
        <v>1309</v>
      </c>
      <c r="E31" s="149"/>
    </row>
    <row r="32" spans="1:5" ht="45" x14ac:dyDescent="0.25">
      <c r="A32" s="146"/>
      <c r="B32" s="93" t="s">
        <v>1310</v>
      </c>
      <c r="C32" s="115" t="s">
        <v>1311</v>
      </c>
      <c r="D32" s="115" t="s">
        <v>1312</v>
      </c>
      <c r="E32" s="149"/>
    </row>
    <row r="33" spans="1:5" ht="30" x14ac:dyDescent="0.25">
      <c r="A33" s="146"/>
      <c r="B33" s="93" t="s">
        <v>741</v>
      </c>
      <c r="C33" s="115" t="s">
        <v>249</v>
      </c>
      <c r="D33" s="115" t="s">
        <v>1313</v>
      </c>
      <c r="E33" s="149"/>
    </row>
    <row r="34" spans="1:5" ht="15.75" thickBot="1" x14ac:dyDescent="0.3">
      <c r="A34" s="147"/>
      <c r="B34" s="97"/>
      <c r="C34" s="96"/>
      <c r="D34" s="116"/>
      <c r="E34" s="150"/>
    </row>
    <row r="35" spans="1:5" x14ac:dyDescent="0.25">
      <c r="A35" s="7"/>
      <c r="C35" s="48"/>
      <c r="D35" s="120"/>
    </row>
    <row r="36" spans="1:5" x14ac:dyDescent="0.25">
      <c r="A36" s="7"/>
      <c r="C36" s="48"/>
      <c r="D36" s="120"/>
    </row>
    <row r="37" spans="1:5" x14ac:dyDescent="0.25">
      <c r="A37" s="7"/>
      <c r="C37" s="48"/>
      <c r="D37" s="120"/>
    </row>
    <row r="38" spans="1:5" ht="15.75" thickBot="1" x14ac:dyDescent="0.3">
      <c r="A38" s="7" t="s">
        <v>394</v>
      </c>
    </row>
    <row r="39" spans="1:5" ht="15.75" thickBot="1" x14ac:dyDescent="0.3">
      <c r="A39" s="8" t="s">
        <v>390</v>
      </c>
      <c r="B39" s="9" t="s">
        <v>638</v>
      </c>
      <c r="C39" s="8" t="s">
        <v>244</v>
      </c>
      <c r="D39" s="8" t="s">
        <v>639</v>
      </c>
      <c r="E39" s="9" t="s">
        <v>389</v>
      </c>
    </row>
    <row r="40" spans="1:5" x14ac:dyDescent="0.25">
      <c r="A40" s="145" t="s">
        <v>408</v>
      </c>
      <c r="B40" s="92"/>
      <c r="C40" s="121"/>
      <c r="D40" s="104" t="s">
        <v>1263</v>
      </c>
      <c r="E40" s="148"/>
    </row>
    <row r="41" spans="1:5" ht="30" x14ac:dyDescent="0.25">
      <c r="A41" s="146"/>
      <c r="B41" s="93" t="s">
        <v>640</v>
      </c>
      <c r="C41" s="104" t="s">
        <v>1295</v>
      </c>
      <c r="D41" s="104" t="s">
        <v>1314</v>
      </c>
      <c r="E41" s="149"/>
    </row>
    <row r="42" spans="1:5" ht="45" x14ac:dyDescent="0.25">
      <c r="A42" s="146"/>
      <c r="B42" s="93" t="s">
        <v>1315</v>
      </c>
      <c r="C42" s="104" t="s">
        <v>1316</v>
      </c>
      <c r="D42" s="104" t="s">
        <v>1317</v>
      </c>
      <c r="E42" s="149"/>
    </row>
    <row r="43" spans="1:5" ht="60" x14ac:dyDescent="0.25">
      <c r="A43" s="146"/>
      <c r="B43" s="93" t="s">
        <v>1318</v>
      </c>
      <c r="C43" s="104" t="s">
        <v>1319</v>
      </c>
      <c r="D43" s="104" t="s">
        <v>1320</v>
      </c>
      <c r="E43" s="149"/>
    </row>
    <row r="44" spans="1:5" ht="45" x14ac:dyDescent="0.25">
      <c r="A44" s="146"/>
      <c r="B44" s="93" t="s">
        <v>1321</v>
      </c>
      <c r="C44" s="104" t="s">
        <v>1322</v>
      </c>
      <c r="D44" s="104" t="s">
        <v>1323</v>
      </c>
      <c r="E44" s="149"/>
    </row>
    <row r="45" spans="1:5" ht="15.75" thickBot="1" x14ac:dyDescent="0.3">
      <c r="A45" s="147"/>
      <c r="B45" s="94" t="s">
        <v>803</v>
      </c>
      <c r="C45" s="105" t="s">
        <v>1324</v>
      </c>
      <c r="D45" s="122"/>
      <c r="E45" s="150"/>
    </row>
    <row r="46" spans="1:5" x14ac:dyDescent="0.25">
      <c r="A46" s="145" t="s">
        <v>52</v>
      </c>
      <c r="B46" s="93"/>
      <c r="C46" s="123"/>
      <c r="D46" s="104" t="s">
        <v>1263</v>
      </c>
      <c r="E46" s="151"/>
    </row>
    <row r="47" spans="1:5" ht="45" x14ac:dyDescent="0.25">
      <c r="A47" s="146"/>
      <c r="B47" s="93" t="s">
        <v>640</v>
      </c>
      <c r="C47" s="104" t="s">
        <v>1295</v>
      </c>
      <c r="D47" s="104" t="s">
        <v>1325</v>
      </c>
      <c r="E47" s="152"/>
    </row>
    <row r="48" spans="1:5" ht="45" x14ac:dyDescent="0.25">
      <c r="A48" s="146"/>
      <c r="B48" s="93" t="s">
        <v>1326</v>
      </c>
      <c r="C48" s="104" t="s">
        <v>1327</v>
      </c>
      <c r="D48" s="104" t="s">
        <v>1328</v>
      </c>
      <c r="E48" s="152"/>
    </row>
    <row r="49" spans="1:5" ht="30" x14ac:dyDescent="0.25">
      <c r="A49" s="146"/>
      <c r="B49" s="93" t="s">
        <v>1329</v>
      </c>
      <c r="C49" s="104" t="s">
        <v>1330</v>
      </c>
      <c r="D49" s="104" t="s">
        <v>1331</v>
      </c>
      <c r="E49" s="152"/>
    </row>
    <row r="50" spans="1:5" ht="30" x14ac:dyDescent="0.25">
      <c r="A50" s="146"/>
      <c r="B50" s="93" t="s">
        <v>1332</v>
      </c>
      <c r="C50" s="104" t="s">
        <v>1333</v>
      </c>
      <c r="D50" s="104" t="s">
        <v>1323</v>
      </c>
      <c r="E50" s="152"/>
    </row>
    <row r="51" spans="1:5" ht="15.75" thickBot="1" x14ac:dyDescent="0.3">
      <c r="A51" s="147"/>
      <c r="B51" s="94" t="s">
        <v>803</v>
      </c>
      <c r="C51" s="105" t="s">
        <v>1324</v>
      </c>
      <c r="D51" s="124"/>
      <c r="E51" s="153"/>
    </row>
    <row r="52" spans="1:5" x14ac:dyDescent="0.25">
      <c r="A52" s="145" t="s">
        <v>409</v>
      </c>
      <c r="B52" s="93"/>
      <c r="C52" s="123"/>
      <c r="D52" s="125"/>
      <c r="E52" s="148"/>
    </row>
    <row r="53" spans="1:5" x14ac:dyDescent="0.25">
      <c r="A53" s="146"/>
      <c r="B53" s="93" t="s">
        <v>640</v>
      </c>
      <c r="C53" s="104" t="s">
        <v>1295</v>
      </c>
      <c r="D53" s="104" t="s">
        <v>1263</v>
      </c>
      <c r="E53" s="149"/>
    </row>
    <row r="54" spans="1:5" ht="45" x14ac:dyDescent="0.25">
      <c r="A54" s="146"/>
      <c r="B54" s="93" t="s">
        <v>1334</v>
      </c>
      <c r="C54" s="104" t="s">
        <v>1335</v>
      </c>
      <c r="D54" s="104" t="s">
        <v>1336</v>
      </c>
      <c r="E54" s="149"/>
    </row>
    <row r="55" spans="1:5" ht="45" x14ac:dyDescent="0.25">
      <c r="A55" s="146"/>
      <c r="B55" s="93" t="s">
        <v>1337</v>
      </c>
      <c r="C55" s="104" t="s">
        <v>1338</v>
      </c>
      <c r="D55" s="104" t="s">
        <v>1339</v>
      </c>
      <c r="E55" s="149"/>
    </row>
    <row r="56" spans="1:5" ht="45" x14ac:dyDescent="0.25">
      <c r="A56" s="146"/>
      <c r="B56" s="93" t="s">
        <v>1340</v>
      </c>
      <c r="C56" s="104" t="s">
        <v>1341</v>
      </c>
      <c r="D56" s="104" t="s">
        <v>1342</v>
      </c>
      <c r="E56" s="149"/>
    </row>
    <row r="57" spans="1:5" ht="30.75" thickBot="1" x14ac:dyDescent="0.3">
      <c r="A57" s="147"/>
      <c r="B57" s="94" t="s">
        <v>803</v>
      </c>
      <c r="C57" s="105" t="s">
        <v>1324</v>
      </c>
      <c r="D57" s="105" t="s">
        <v>1323</v>
      </c>
      <c r="E57" s="150"/>
    </row>
    <row r="58" spans="1:5" x14ac:dyDescent="0.25">
      <c r="A58" s="145" t="s">
        <v>410</v>
      </c>
      <c r="B58" s="93"/>
      <c r="C58" s="123"/>
      <c r="D58" s="126"/>
      <c r="E58" s="148"/>
    </row>
    <row r="59" spans="1:5" x14ac:dyDescent="0.25">
      <c r="A59" s="146"/>
      <c r="B59" s="93" t="s">
        <v>640</v>
      </c>
      <c r="C59" s="104" t="s">
        <v>1295</v>
      </c>
      <c r="D59" s="104" t="s">
        <v>1263</v>
      </c>
      <c r="E59" s="149"/>
    </row>
    <row r="60" spans="1:5" ht="45" x14ac:dyDescent="0.25">
      <c r="A60" s="146"/>
      <c r="B60" s="93" t="s">
        <v>1343</v>
      </c>
      <c r="C60" s="104" t="s">
        <v>1344</v>
      </c>
      <c r="D60" s="104" t="s">
        <v>1345</v>
      </c>
      <c r="E60" s="149"/>
    </row>
    <row r="61" spans="1:5" ht="30" x14ac:dyDescent="0.25">
      <c r="A61" s="146"/>
      <c r="B61" s="93" t="s">
        <v>1346</v>
      </c>
      <c r="C61" s="104" t="s">
        <v>1347</v>
      </c>
      <c r="D61" s="104" t="s">
        <v>1348</v>
      </c>
      <c r="E61" s="149"/>
    </row>
    <row r="62" spans="1:5" ht="30" x14ac:dyDescent="0.25">
      <c r="A62" s="146"/>
      <c r="B62" s="93" t="s">
        <v>1349</v>
      </c>
      <c r="C62" s="104" t="s">
        <v>1350</v>
      </c>
      <c r="D62" s="104" t="s">
        <v>1351</v>
      </c>
      <c r="E62" s="149"/>
    </row>
    <row r="63" spans="1:5" ht="30.75" thickBot="1" x14ac:dyDescent="0.3">
      <c r="A63" s="147"/>
      <c r="B63" s="94" t="s">
        <v>1352</v>
      </c>
      <c r="C63" s="105" t="s">
        <v>1353</v>
      </c>
      <c r="D63" s="105" t="s">
        <v>1354</v>
      </c>
      <c r="E63" s="150"/>
    </row>
    <row r="64" spans="1:5" x14ac:dyDescent="0.25">
      <c r="A64" s="145" t="s">
        <v>411</v>
      </c>
      <c r="B64" s="93" t="s">
        <v>640</v>
      </c>
      <c r="C64" s="104" t="s">
        <v>1295</v>
      </c>
      <c r="D64" s="104" t="s">
        <v>1263</v>
      </c>
      <c r="E64" s="148"/>
    </row>
    <row r="65" spans="1:5" ht="30" x14ac:dyDescent="0.25">
      <c r="A65" s="146"/>
      <c r="B65" s="93" t="s">
        <v>1355</v>
      </c>
      <c r="C65" s="104" t="s">
        <v>1356</v>
      </c>
      <c r="D65" s="104" t="s">
        <v>1357</v>
      </c>
      <c r="E65" s="149"/>
    </row>
    <row r="66" spans="1:5" ht="30" x14ac:dyDescent="0.25">
      <c r="A66" s="146"/>
      <c r="B66" s="93" t="s">
        <v>1358</v>
      </c>
      <c r="C66" s="104" t="s">
        <v>1359</v>
      </c>
      <c r="D66" s="104" t="s">
        <v>1360</v>
      </c>
      <c r="E66" s="149"/>
    </row>
    <row r="67" spans="1:5" ht="45" x14ac:dyDescent="0.25">
      <c r="A67" s="146"/>
      <c r="B67" s="93" t="s">
        <v>1361</v>
      </c>
      <c r="C67" s="104" t="s">
        <v>1362</v>
      </c>
      <c r="D67" s="104" t="s">
        <v>1363</v>
      </c>
      <c r="E67" s="149"/>
    </row>
    <row r="68" spans="1:5" ht="30.75" thickBot="1" x14ac:dyDescent="0.3">
      <c r="A68" s="147"/>
      <c r="B68" s="94" t="s">
        <v>803</v>
      </c>
      <c r="C68" s="105" t="s">
        <v>1324</v>
      </c>
      <c r="D68" s="105" t="s">
        <v>1323</v>
      </c>
      <c r="E68" s="150"/>
    </row>
    <row r="69" spans="1:5" x14ac:dyDescent="0.25">
      <c r="A69" s="11"/>
      <c r="D69" s="93"/>
    </row>
    <row r="70" spans="1:5" x14ac:dyDescent="0.25">
      <c r="A70" s="11"/>
      <c r="D70" s="93"/>
    </row>
    <row r="71" spans="1:5" ht="15.75" thickBot="1" x14ac:dyDescent="0.3">
      <c r="A71" s="7" t="s">
        <v>395</v>
      </c>
      <c r="D71" s="93"/>
    </row>
    <row r="72" spans="1:5" ht="15.75" thickBot="1" x14ac:dyDescent="0.3">
      <c r="A72" s="8" t="s">
        <v>390</v>
      </c>
      <c r="B72" s="9" t="s">
        <v>638</v>
      </c>
      <c r="C72" s="8" t="s">
        <v>244</v>
      </c>
      <c r="D72" s="8" t="s">
        <v>639</v>
      </c>
      <c r="E72" s="9" t="s">
        <v>389</v>
      </c>
    </row>
    <row r="73" spans="1:5" ht="15.75" x14ac:dyDescent="0.25">
      <c r="A73" s="10" t="s">
        <v>1364</v>
      </c>
      <c r="B73" s="93" t="s">
        <v>640</v>
      </c>
      <c r="C73" s="117" t="s">
        <v>1295</v>
      </c>
      <c r="D73" s="117" t="s">
        <v>1263</v>
      </c>
      <c r="E73" s="148"/>
    </row>
    <row r="74" spans="1:5" ht="45" x14ac:dyDescent="0.25">
      <c r="A74" s="10" t="s">
        <v>1365</v>
      </c>
      <c r="B74" s="93" t="s">
        <v>1366</v>
      </c>
      <c r="C74" s="115" t="s">
        <v>1367</v>
      </c>
      <c r="D74" s="115" t="s">
        <v>1368</v>
      </c>
      <c r="E74" s="149"/>
    </row>
    <row r="75" spans="1:5" ht="30" x14ac:dyDescent="0.25">
      <c r="A75" s="15"/>
      <c r="B75" s="93" t="s">
        <v>1369</v>
      </c>
      <c r="C75" s="115" t="s">
        <v>1370</v>
      </c>
      <c r="D75" s="115" t="s">
        <v>1371</v>
      </c>
      <c r="E75" s="149"/>
    </row>
    <row r="76" spans="1:5" ht="60" x14ac:dyDescent="0.25">
      <c r="A76" s="15"/>
      <c r="B76" s="93" t="s">
        <v>1372</v>
      </c>
      <c r="C76" s="115" t="s">
        <v>1373</v>
      </c>
      <c r="D76" s="115" t="s">
        <v>1374</v>
      </c>
      <c r="E76" s="149"/>
    </row>
    <row r="77" spans="1:5" ht="30.75" thickBot="1" x14ac:dyDescent="0.3">
      <c r="A77" s="16"/>
      <c r="B77" s="94" t="s">
        <v>803</v>
      </c>
      <c r="C77" s="118" t="s">
        <v>1324</v>
      </c>
      <c r="D77" s="118" t="s">
        <v>1323</v>
      </c>
      <c r="E77" s="150"/>
    </row>
    <row r="78" spans="1:5" x14ac:dyDescent="0.25">
      <c r="A78" s="145" t="s">
        <v>413</v>
      </c>
      <c r="B78" s="93"/>
      <c r="C78" s="115"/>
      <c r="D78" s="115"/>
      <c r="E78" s="151"/>
    </row>
    <row r="79" spans="1:5" x14ac:dyDescent="0.25">
      <c r="A79" s="146"/>
      <c r="B79" s="93" t="s">
        <v>640</v>
      </c>
      <c r="C79" s="115" t="s">
        <v>1295</v>
      </c>
      <c r="D79" s="115" t="s">
        <v>1263</v>
      </c>
      <c r="E79" s="152"/>
    </row>
    <row r="80" spans="1:5" ht="30" x14ac:dyDescent="0.25">
      <c r="A80" s="146"/>
      <c r="B80" s="93" t="s">
        <v>1375</v>
      </c>
      <c r="C80" s="115" t="s">
        <v>1376</v>
      </c>
      <c r="D80" s="115" t="s">
        <v>1377</v>
      </c>
      <c r="E80" s="152"/>
    </row>
    <row r="81" spans="1:5" ht="45" x14ac:dyDescent="0.25">
      <c r="A81" s="146"/>
      <c r="B81" s="93" t="s">
        <v>1378</v>
      </c>
      <c r="C81" s="115" t="s">
        <v>1379</v>
      </c>
      <c r="D81" s="115" t="s">
        <v>1380</v>
      </c>
      <c r="E81" s="152"/>
    </row>
    <row r="82" spans="1:5" ht="45" x14ac:dyDescent="0.25">
      <c r="A82" s="146"/>
      <c r="B82" s="93" t="s">
        <v>1381</v>
      </c>
      <c r="C82" s="115" t="s">
        <v>1382</v>
      </c>
      <c r="D82" s="115" t="s">
        <v>1383</v>
      </c>
      <c r="E82" s="152"/>
    </row>
    <row r="83" spans="1:5" x14ac:dyDescent="0.25">
      <c r="A83" s="146"/>
      <c r="B83" s="93" t="s">
        <v>1384</v>
      </c>
      <c r="C83" s="115" t="s">
        <v>1385</v>
      </c>
      <c r="D83" s="115" t="s">
        <v>1386</v>
      </c>
      <c r="E83" s="152"/>
    </row>
    <row r="84" spans="1:5" ht="15.75" thickBot="1" x14ac:dyDescent="0.3">
      <c r="A84" s="147"/>
      <c r="B84" s="97"/>
      <c r="C84" s="116"/>
      <c r="D84" s="116"/>
      <c r="E84" s="153"/>
    </row>
    <row r="85" spans="1:5" x14ac:dyDescent="0.25">
      <c r="A85" s="145" t="s">
        <v>414</v>
      </c>
      <c r="B85" s="93"/>
      <c r="C85" s="117"/>
      <c r="D85" s="117"/>
      <c r="E85" s="148"/>
    </row>
    <row r="86" spans="1:5" x14ac:dyDescent="0.25">
      <c r="A86" s="146"/>
      <c r="B86" s="93" t="s">
        <v>640</v>
      </c>
      <c r="C86" s="115" t="s">
        <v>1295</v>
      </c>
      <c r="D86" s="115" t="s">
        <v>1263</v>
      </c>
      <c r="E86" s="149"/>
    </row>
    <row r="87" spans="1:5" x14ac:dyDescent="0.25">
      <c r="A87" s="146"/>
      <c r="B87" s="93" t="s">
        <v>1387</v>
      </c>
      <c r="C87" s="115" t="s">
        <v>1388</v>
      </c>
      <c r="D87" s="115" t="s">
        <v>1389</v>
      </c>
      <c r="E87" s="149"/>
    </row>
    <row r="88" spans="1:5" ht="30" x14ac:dyDescent="0.25">
      <c r="A88" s="146"/>
      <c r="B88" s="93" t="s">
        <v>706</v>
      </c>
      <c r="C88" s="115" t="s">
        <v>1370</v>
      </c>
      <c r="D88" s="115" t="s">
        <v>1371</v>
      </c>
      <c r="E88" s="149"/>
    </row>
    <row r="89" spans="1:5" ht="45" x14ac:dyDescent="0.25">
      <c r="A89" s="146"/>
      <c r="B89" s="93" t="s">
        <v>1390</v>
      </c>
      <c r="C89" s="115" t="s">
        <v>1391</v>
      </c>
      <c r="D89" s="115" t="s">
        <v>1392</v>
      </c>
      <c r="E89" s="149"/>
    </row>
    <row r="90" spans="1:5" ht="33.75" customHeight="1" thickBot="1" x14ac:dyDescent="0.3">
      <c r="A90" s="147"/>
      <c r="B90" s="94" t="s">
        <v>803</v>
      </c>
      <c r="C90" s="118" t="s">
        <v>1324</v>
      </c>
      <c r="D90" s="118" t="s">
        <v>1323</v>
      </c>
      <c r="E90" s="150"/>
    </row>
    <row r="91" spans="1:5" x14ac:dyDescent="0.25">
      <c r="A91" s="145" t="s">
        <v>415</v>
      </c>
      <c r="B91" s="93"/>
      <c r="C91" s="115" t="s">
        <v>1295</v>
      </c>
      <c r="D91" s="115"/>
      <c r="E91" s="148"/>
    </row>
    <row r="92" spans="1:5" ht="30" x14ac:dyDescent="0.25">
      <c r="A92" s="146"/>
      <c r="B92" s="93" t="s">
        <v>640</v>
      </c>
      <c r="C92" s="115" t="s">
        <v>1393</v>
      </c>
      <c r="D92" s="115" t="s">
        <v>1263</v>
      </c>
      <c r="E92" s="149"/>
    </row>
    <row r="93" spans="1:5" ht="30" x14ac:dyDescent="0.25">
      <c r="A93" s="146"/>
      <c r="B93" s="93" t="s">
        <v>1394</v>
      </c>
      <c r="C93" s="115" t="s">
        <v>1370</v>
      </c>
      <c r="D93" s="115" t="s">
        <v>1395</v>
      </c>
      <c r="E93" s="149"/>
    </row>
    <row r="94" spans="1:5" ht="45" x14ac:dyDescent="0.25">
      <c r="A94" s="146"/>
      <c r="B94" s="93" t="s">
        <v>706</v>
      </c>
      <c r="C94" s="115" t="s">
        <v>1396</v>
      </c>
      <c r="D94" s="115" t="s">
        <v>1371</v>
      </c>
      <c r="E94" s="149"/>
    </row>
    <row r="95" spans="1:5" ht="60" x14ac:dyDescent="0.25">
      <c r="A95" s="146"/>
      <c r="B95" s="93" t="s">
        <v>1397</v>
      </c>
      <c r="C95" s="115" t="s">
        <v>1272</v>
      </c>
      <c r="D95" s="115" t="s">
        <v>1398</v>
      </c>
      <c r="E95" s="149"/>
    </row>
    <row r="96" spans="1:5" ht="42" customHeight="1" thickBot="1" x14ac:dyDescent="0.3">
      <c r="A96" s="147"/>
      <c r="B96" s="94" t="s">
        <v>741</v>
      </c>
      <c r="C96" s="116"/>
      <c r="D96" s="115" t="s">
        <v>1273</v>
      </c>
      <c r="E96" s="150"/>
    </row>
    <row r="97" spans="1:5" x14ac:dyDescent="0.25">
      <c r="A97" s="145" t="s">
        <v>416</v>
      </c>
      <c r="B97" s="93"/>
      <c r="C97" s="117"/>
      <c r="D97" s="117"/>
      <c r="E97" s="148"/>
    </row>
    <row r="98" spans="1:5" x14ac:dyDescent="0.25">
      <c r="A98" s="146"/>
      <c r="B98" s="93" t="s">
        <v>640</v>
      </c>
      <c r="C98" s="115" t="s">
        <v>1295</v>
      </c>
      <c r="D98" s="115" t="s">
        <v>1263</v>
      </c>
      <c r="E98" s="149"/>
    </row>
    <row r="99" spans="1:5" ht="30" x14ac:dyDescent="0.25">
      <c r="A99" s="146"/>
      <c r="B99" s="93" t="s">
        <v>1399</v>
      </c>
      <c r="C99" s="115" t="s">
        <v>1400</v>
      </c>
      <c r="D99" s="115" t="s">
        <v>1401</v>
      </c>
      <c r="E99" s="149"/>
    </row>
    <row r="100" spans="1:5" ht="30" x14ac:dyDescent="0.25">
      <c r="A100" s="146"/>
      <c r="B100" s="93" t="s">
        <v>706</v>
      </c>
      <c r="C100" s="115" t="s">
        <v>1370</v>
      </c>
      <c r="D100" s="115" t="s">
        <v>1371</v>
      </c>
      <c r="E100" s="149"/>
    </row>
    <row r="101" spans="1:5" ht="45" x14ac:dyDescent="0.25">
      <c r="A101" s="146"/>
      <c r="B101" s="93" t="s">
        <v>1402</v>
      </c>
      <c r="C101" s="115" t="s">
        <v>1403</v>
      </c>
      <c r="D101" s="115" t="s">
        <v>1404</v>
      </c>
      <c r="E101" s="149"/>
    </row>
    <row r="102" spans="1:5" ht="39" customHeight="1" thickBot="1" x14ac:dyDescent="0.3">
      <c r="A102" s="147"/>
      <c r="B102" s="94" t="s">
        <v>803</v>
      </c>
      <c r="C102" s="118" t="s">
        <v>1324</v>
      </c>
      <c r="D102" s="118" t="s">
        <v>1323</v>
      </c>
      <c r="E102" s="150"/>
    </row>
    <row r="103" spans="1:5" x14ac:dyDescent="0.25">
      <c r="A103" s="11"/>
    </row>
    <row r="104" spans="1:5" x14ac:dyDescent="0.25">
      <c r="A104" s="11"/>
    </row>
    <row r="105" spans="1:5" x14ac:dyDescent="0.25">
      <c r="A105" s="11"/>
    </row>
  </sheetData>
  <sheetProtection algorithmName="SHA-512" hashValue="yWdc5lOPwMENPz4ey5wsfVO0xFcHhGUgIsdA1RI35N4yuYAuMIqwNUUMIOT7f0MRRdmfVvSAS15Sl6/o6Al9Pw==" saltValue="uD2jboBybeYOIsOS+HDIvQ==" spinCount="100000" sheet="1" objects="1" scenarios="1"/>
  <mergeCells count="29">
    <mergeCell ref="A91:A96"/>
    <mergeCell ref="E91:E96"/>
    <mergeCell ref="A97:A102"/>
    <mergeCell ref="E97:E102"/>
    <mergeCell ref="A64:A68"/>
    <mergeCell ref="E64:E68"/>
    <mergeCell ref="E73:E77"/>
    <mergeCell ref="A78:A84"/>
    <mergeCell ref="E78:E84"/>
    <mergeCell ref="A85:A90"/>
    <mergeCell ref="E85:E90"/>
    <mergeCell ref="A46:A51"/>
    <mergeCell ref="E46:E51"/>
    <mergeCell ref="A52:A57"/>
    <mergeCell ref="E52:E57"/>
    <mergeCell ref="A58:A63"/>
    <mergeCell ref="E58:E63"/>
    <mergeCell ref="A22:A27"/>
    <mergeCell ref="E22:E27"/>
    <mergeCell ref="A28:A34"/>
    <mergeCell ref="E28:E34"/>
    <mergeCell ref="A40:A45"/>
    <mergeCell ref="E40:E45"/>
    <mergeCell ref="A4:A9"/>
    <mergeCell ref="E4:E9"/>
    <mergeCell ref="A10:A16"/>
    <mergeCell ref="E10:E16"/>
    <mergeCell ref="A17:A21"/>
    <mergeCell ref="E17:E21"/>
  </mergeCells>
  <pageMargins left="0.7" right="0.7" top="0.78740157499999996" bottom="0.78740157499999996" header="0.3" footer="0.3"/>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0C04F0-DF38-4475-BEAA-AE614CAB824A}">
  <sheetPr codeName="List4"/>
  <dimension ref="A1:AB171"/>
  <sheetViews>
    <sheetView zoomScaleNormal="100" workbookViewId="0">
      <selection activeCell="B3" sqref="B3"/>
    </sheetView>
  </sheetViews>
  <sheetFormatPr defaultColWidth="8.85546875" defaultRowHeight="15" x14ac:dyDescent="0.25"/>
  <cols>
    <col min="2" max="2" width="10.140625" bestFit="1" customWidth="1"/>
    <col min="5" max="5" width="23.28515625" bestFit="1" customWidth="1"/>
    <col min="6" max="6" width="21.42578125" style="1" customWidth="1"/>
    <col min="7" max="7" width="20.42578125" style="1" customWidth="1"/>
    <col min="8" max="9" width="23.42578125" customWidth="1"/>
    <col min="10" max="10" width="23" customWidth="1"/>
    <col min="11" max="11" width="23" bestFit="1" customWidth="1"/>
    <col min="12" max="13" width="23.42578125" customWidth="1"/>
    <col min="14" max="14" width="22.42578125" bestFit="1" customWidth="1"/>
    <col min="15" max="15" width="20.42578125" bestFit="1" customWidth="1"/>
    <col min="16" max="16" width="25.7109375" bestFit="1" customWidth="1"/>
    <col min="17" max="17" width="46.42578125" bestFit="1" customWidth="1"/>
    <col min="18" max="18" width="22.7109375" customWidth="1"/>
    <col min="19" max="19" width="18.28515625" customWidth="1"/>
    <col min="25" max="25" width="18.28515625" bestFit="1" customWidth="1"/>
  </cols>
  <sheetData>
    <row r="1" spans="1:10" x14ac:dyDescent="0.25">
      <c r="A1" t="s">
        <v>399</v>
      </c>
      <c r="B1" s="46" t="s">
        <v>1566</v>
      </c>
    </row>
    <row r="2" spans="1:10" x14ac:dyDescent="0.25">
      <c r="A2" t="s">
        <v>400</v>
      </c>
      <c r="B2" s="47">
        <v>45771</v>
      </c>
    </row>
    <row r="3" spans="1:10" x14ac:dyDescent="0.25">
      <c r="B3" t="s">
        <v>135</v>
      </c>
      <c r="E3" t="s">
        <v>2</v>
      </c>
      <c r="F3" s="33">
        <v>1</v>
      </c>
      <c r="G3" s="1" t="s">
        <v>1</v>
      </c>
      <c r="H3" s="33">
        <v>1</v>
      </c>
      <c r="I3" s="1" t="s">
        <v>3</v>
      </c>
      <c r="J3" s="33">
        <v>1</v>
      </c>
    </row>
    <row r="4" spans="1:10" x14ac:dyDescent="0.25">
      <c r="B4" t="s">
        <v>136</v>
      </c>
      <c r="C4">
        <v>1</v>
      </c>
      <c r="D4">
        <v>1</v>
      </c>
      <c r="E4" s="29" t="str">
        <f>VLOOKUP(Překlad!A3,Překlad!A2:C55,Seznam!C9,FALSE)</f>
        <v>vyberte ze seznamu →</v>
      </c>
      <c r="F4" s="32">
        <v>1</v>
      </c>
      <c r="G4" t="str">
        <f>VLOOKUP(Překlad!A3,Překlad!A2:C55,Seznam!C9,FALSE)</f>
        <v>vyberte ze seznamu →</v>
      </c>
      <c r="H4" s="32">
        <v>1</v>
      </c>
      <c r="I4" t="str">
        <f>VLOOKUP(Překlad!A3,Překlad!A2:C55,Seznam!C9,FALSE)</f>
        <v>vyberte ze seznamu →</v>
      </c>
      <c r="J4" s="32">
        <v>1</v>
      </c>
    </row>
    <row r="5" spans="1:10" x14ac:dyDescent="0.25">
      <c r="B5" t="s">
        <v>137</v>
      </c>
      <c r="C5">
        <v>2</v>
      </c>
      <c r="D5">
        <v>2</v>
      </c>
      <c r="E5" t="s">
        <v>85</v>
      </c>
      <c r="F5" s="6">
        <v>2</v>
      </c>
      <c r="G5" s="1" t="str">
        <f>VLOOKUP(Překlad!A12,Překlad!$A$1:$C$689,Seznam!$C$9,FALSE)</f>
        <v>Amatéři</v>
      </c>
      <c r="H5" s="6">
        <v>2</v>
      </c>
      <c r="I5" s="1" t="str">
        <f>VLOOKUP(Překlad!A15,Překlad!$A$1:$C$689,Seznam!$C$9,FALSE)</f>
        <v>Děti (7-12let)</v>
      </c>
      <c r="J5" s="6">
        <v>2</v>
      </c>
    </row>
    <row r="6" spans="1:10" x14ac:dyDescent="0.25">
      <c r="B6" t="s">
        <v>138</v>
      </c>
      <c r="C6">
        <v>3</v>
      </c>
      <c r="D6">
        <v>3</v>
      </c>
      <c r="E6" t="s">
        <v>418</v>
      </c>
      <c r="F6" s="6">
        <v>3</v>
      </c>
      <c r="G6" s="1" t="str">
        <f>VLOOKUP(Překlad!A13,Překlad!$A$1:$C$689,Seznam!$C$9,FALSE)</f>
        <v>Profesionálové</v>
      </c>
      <c r="H6" s="6">
        <v>3</v>
      </c>
      <c r="I6" s="1" t="str">
        <f>VLOOKUP(Překlad!A16,Překlad!$A$1:$C$689,Seznam!$C$9,FALSE)</f>
        <v>Junioři (13-17let)</v>
      </c>
      <c r="J6" s="6">
        <v>3</v>
      </c>
    </row>
    <row r="7" spans="1:10" x14ac:dyDescent="0.25">
      <c r="D7">
        <v>4</v>
      </c>
      <c r="E7" t="s">
        <v>86</v>
      </c>
      <c r="F7" s="6">
        <v>4</v>
      </c>
      <c r="G7" s="1" t="str">
        <f>VLOOKUP(Překlad!A14,Překlad!$A$1:$C$689,Seznam!$C$9,FALSE)</f>
        <v>Elita</v>
      </c>
      <c r="H7" s="6">
        <v>4</v>
      </c>
      <c r="I7" s="1" t="str">
        <f>VLOOKUP(Překlad!A17,Překlad!$A$1:$C$689,Seznam!$C$9,FALSE)</f>
        <v>Dospělí (18+ let)</v>
      </c>
      <c r="J7" s="6">
        <v>4</v>
      </c>
    </row>
    <row r="8" spans="1:10" x14ac:dyDescent="0.25">
      <c r="C8" s="1"/>
      <c r="D8">
        <v>5</v>
      </c>
      <c r="E8" t="s">
        <v>602</v>
      </c>
      <c r="F8" s="6">
        <v>5</v>
      </c>
    </row>
    <row r="9" spans="1:10" x14ac:dyDescent="0.25">
      <c r="B9" t="s">
        <v>139</v>
      </c>
      <c r="C9" s="38">
        <v>1</v>
      </c>
      <c r="D9">
        <v>6</v>
      </c>
      <c r="E9" t="s">
        <v>401</v>
      </c>
      <c r="F9" s="6">
        <v>6</v>
      </c>
    </row>
    <row r="11" spans="1:10" x14ac:dyDescent="0.25">
      <c r="E11" s="2" t="s">
        <v>12</v>
      </c>
      <c r="F11" s="3" t="s">
        <v>36</v>
      </c>
      <c r="G11" s="3" t="s">
        <v>37</v>
      </c>
      <c r="I11" s="1" t="s">
        <v>38</v>
      </c>
    </row>
    <row r="12" spans="1:10" x14ac:dyDescent="0.25">
      <c r="D12">
        <v>1</v>
      </c>
      <c r="E12" t="str">
        <f>VLOOKUP(Překlad!A3,Překlad!A2:C55,Seznam!C9,FALSE)</f>
        <v>vyberte ze seznamu →</v>
      </c>
      <c r="F12" s="1">
        <v>0</v>
      </c>
      <c r="G12" s="1">
        <v>22</v>
      </c>
      <c r="I12" s="1">
        <f>COUNTIF(Form!$G$27:$G$48,Seznam!E12)</f>
        <v>0</v>
      </c>
      <c r="J12">
        <f>G12-I12</f>
        <v>22</v>
      </c>
    </row>
    <row r="13" spans="1:10" x14ac:dyDescent="0.25">
      <c r="D13">
        <v>2</v>
      </c>
      <c r="E13" s="1" t="str">
        <f>VLOOKUP(Překlad!A24,Překlad!$A$1:$C$689,Seznam!$C$9,FALSE)</f>
        <v>Akrobatický přehmat</v>
      </c>
      <c r="F13" s="1">
        <v>2</v>
      </c>
      <c r="G13" s="1">
        <v>3</v>
      </c>
      <c r="I13" s="1">
        <f>COUNTIF(Form!$G$27:$G$48,Seznam!E13)</f>
        <v>0</v>
      </c>
      <c r="J13">
        <f>G13-I13</f>
        <v>3</v>
      </c>
    </row>
    <row r="14" spans="1:10" x14ac:dyDescent="0.25">
      <c r="D14">
        <v>3</v>
      </c>
      <c r="E14" s="1" t="str">
        <f>VLOOKUP(Překlad!A25,Překlad!$A$1:$C$689,Seznam!$C$9,FALSE)</f>
        <v>Drop</v>
      </c>
      <c r="F14" s="1">
        <v>1</v>
      </c>
      <c r="G14" s="1">
        <v>5</v>
      </c>
      <c r="I14" s="1">
        <f>COUNTIF(Form!$G$27:$G$48,Seznam!E14)</f>
        <v>0</v>
      </c>
      <c r="J14">
        <f t="shared" ref="J14:J18" si="0">G14-I14</f>
        <v>5</v>
      </c>
    </row>
    <row r="15" spans="1:10" x14ac:dyDescent="0.25">
      <c r="D15">
        <v>4</v>
      </c>
      <c r="E15" s="1" t="str">
        <f>VLOOKUP(Překlad!A26,Překlad!$A$1:$C$689,Seznam!$C$9,FALSE)</f>
        <v>Spin</v>
      </c>
      <c r="F15" s="1">
        <v>1</v>
      </c>
      <c r="G15" s="1">
        <v>5</v>
      </c>
      <c r="I15" s="1">
        <f>COUNTIF(Form!$G$27:$G$48,Seznam!E15)</f>
        <v>0</v>
      </c>
      <c r="J15">
        <f t="shared" si="0"/>
        <v>5</v>
      </c>
    </row>
    <row r="16" spans="1:10" x14ac:dyDescent="0.25">
      <c r="D16">
        <v>5</v>
      </c>
      <c r="E16" s="1" t="str">
        <f>VLOOKUP(Překlad!A27,Překlad!$A$1:$C$689,Seznam!$C$9,FALSE)</f>
        <v>Rolka</v>
      </c>
      <c r="F16" s="1">
        <v>1</v>
      </c>
      <c r="G16" s="1">
        <v>5</v>
      </c>
      <c r="I16" s="1">
        <f>COUNTIF(Form!$G$27:$G$48,Seznam!E16)</f>
        <v>0</v>
      </c>
      <c r="J16">
        <f t="shared" si="0"/>
        <v>5</v>
      </c>
    </row>
    <row r="17" spans="4:16" x14ac:dyDescent="0.25">
      <c r="D17">
        <v>6</v>
      </c>
      <c r="E17" s="1" t="str">
        <f>VLOOKUP(Překlad!A28,Překlad!$A$1:$C$689,Seznam!$C$9,FALSE)</f>
        <v>Náskok/odskok</v>
      </c>
      <c r="F17" s="1">
        <v>1</v>
      </c>
      <c r="G17" s="1">
        <v>4</v>
      </c>
      <c r="I17" s="1">
        <f>COUNTIF(Form!$G$27:$G$48,Seznam!E17)</f>
        <v>0</v>
      </c>
      <c r="J17">
        <f t="shared" ref="J17" si="1">G17-I17</f>
        <v>4</v>
      </c>
    </row>
    <row r="18" spans="4:16" x14ac:dyDescent="0.25">
      <c r="D18">
        <v>7</v>
      </c>
      <c r="E18" s="5" t="str">
        <f>VLOOKUP(Překlad!A5,Překlad!A2:C55,Seznam!C9,FALSE)</f>
        <v>--- nevyužito ---</v>
      </c>
      <c r="F18" s="1">
        <v>0</v>
      </c>
      <c r="G18" s="1">
        <v>22</v>
      </c>
      <c r="I18" s="1">
        <f>COUNTIF(Form!$G$27:$G$48,Seznam!E18)</f>
        <v>0</v>
      </c>
      <c r="J18">
        <f t="shared" si="0"/>
        <v>22</v>
      </c>
    </row>
    <row r="20" spans="4:16" x14ac:dyDescent="0.25">
      <c r="E20" t="s">
        <v>164</v>
      </c>
      <c r="F20" s="1" t="s">
        <v>154</v>
      </c>
      <c r="G20" s="1" t="s">
        <v>166</v>
      </c>
      <c r="H20" t="s">
        <v>155</v>
      </c>
      <c r="I20" s="1" t="s">
        <v>156</v>
      </c>
      <c r="J20" t="s">
        <v>158</v>
      </c>
      <c r="K20" t="s">
        <v>157</v>
      </c>
      <c r="N20" t="s">
        <v>154</v>
      </c>
      <c r="P20" s="1" t="s">
        <v>38</v>
      </c>
    </row>
    <row r="21" spans="4:16" x14ac:dyDescent="0.25">
      <c r="E21">
        <v>1</v>
      </c>
      <c r="F21" s="38">
        <v>1</v>
      </c>
      <c r="G21" s="1">
        <f t="shared" ref="G21:G42" si="2">VLOOKUP(F21,$D$12:$F$18,3)</f>
        <v>0</v>
      </c>
      <c r="H21" s="1">
        <f t="shared" ref="H21:H42" si="3">COUNTIFS($F$21:$F$42,F21)</f>
        <v>22</v>
      </c>
      <c r="I21" s="1">
        <f t="shared" ref="I21:I42" si="4">VLOOKUP(F21,$D$12:$G$18,4,FALSE)</f>
        <v>22</v>
      </c>
      <c r="J21">
        <f>I21-H21</f>
        <v>0</v>
      </c>
      <c r="K21">
        <f>IF(J21&gt;=0,1,0)</f>
        <v>1</v>
      </c>
      <c r="N21">
        <f t="shared" ref="N21:N42" si="5">IF(F21=$D$12,0,1)</f>
        <v>0</v>
      </c>
      <c r="P21">
        <f>K21*N21</f>
        <v>0</v>
      </c>
    </row>
    <row r="22" spans="4:16" x14ac:dyDescent="0.25">
      <c r="E22">
        <v>2</v>
      </c>
      <c r="F22" s="38">
        <v>1</v>
      </c>
      <c r="G22" s="1">
        <f t="shared" si="2"/>
        <v>0</v>
      </c>
      <c r="H22" s="1">
        <f t="shared" si="3"/>
        <v>22</v>
      </c>
      <c r="I22" s="1">
        <f t="shared" si="4"/>
        <v>22</v>
      </c>
      <c r="J22">
        <f t="shared" ref="J22:J42" si="6">I22-H22</f>
        <v>0</v>
      </c>
      <c r="K22">
        <f t="shared" ref="K22:K42" si="7">IF(J22&gt;=0,1,0)</f>
        <v>1</v>
      </c>
      <c r="N22">
        <f t="shared" si="5"/>
        <v>0</v>
      </c>
      <c r="P22">
        <f t="shared" ref="P22:P42" si="8">K22*N22</f>
        <v>0</v>
      </c>
    </row>
    <row r="23" spans="4:16" x14ac:dyDescent="0.25">
      <c r="E23">
        <v>3</v>
      </c>
      <c r="F23" s="38">
        <v>1</v>
      </c>
      <c r="G23" s="1">
        <f t="shared" si="2"/>
        <v>0</v>
      </c>
      <c r="H23" s="1">
        <f t="shared" si="3"/>
        <v>22</v>
      </c>
      <c r="I23" s="1">
        <f t="shared" si="4"/>
        <v>22</v>
      </c>
      <c r="J23">
        <f t="shared" si="6"/>
        <v>0</v>
      </c>
      <c r="K23">
        <f t="shared" si="7"/>
        <v>1</v>
      </c>
      <c r="N23">
        <f t="shared" si="5"/>
        <v>0</v>
      </c>
      <c r="P23">
        <f t="shared" si="8"/>
        <v>0</v>
      </c>
    </row>
    <row r="24" spans="4:16" x14ac:dyDescent="0.25">
      <c r="E24">
        <v>4</v>
      </c>
      <c r="F24" s="38">
        <v>1</v>
      </c>
      <c r="G24" s="1">
        <f t="shared" si="2"/>
        <v>0</v>
      </c>
      <c r="H24" s="1">
        <f t="shared" si="3"/>
        <v>22</v>
      </c>
      <c r="I24" s="1">
        <f t="shared" si="4"/>
        <v>22</v>
      </c>
      <c r="J24">
        <f t="shared" si="6"/>
        <v>0</v>
      </c>
      <c r="K24">
        <f t="shared" si="7"/>
        <v>1</v>
      </c>
      <c r="N24">
        <f t="shared" si="5"/>
        <v>0</v>
      </c>
      <c r="P24">
        <f t="shared" si="8"/>
        <v>0</v>
      </c>
    </row>
    <row r="25" spans="4:16" x14ac:dyDescent="0.25">
      <c r="E25">
        <v>5</v>
      </c>
      <c r="F25" s="38">
        <v>1</v>
      </c>
      <c r="G25" s="1">
        <f t="shared" si="2"/>
        <v>0</v>
      </c>
      <c r="H25" s="1">
        <f t="shared" si="3"/>
        <v>22</v>
      </c>
      <c r="I25" s="1">
        <f t="shared" si="4"/>
        <v>22</v>
      </c>
      <c r="J25">
        <f t="shared" si="6"/>
        <v>0</v>
      </c>
      <c r="K25">
        <f t="shared" si="7"/>
        <v>1</v>
      </c>
      <c r="N25">
        <f t="shared" si="5"/>
        <v>0</v>
      </c>
      <c r="P25">
        <f t="shared" si="8"/>
        <v>0</v>
      </c>
    </row>
    <row r="26" spans="4:16" x14ac:dyDescent="0.25">
      <c r="E26">
        <v>6</v>
      </c>
      <c r="F26" s="38">
        <v>1</v>
      </c>
      <c r="G26" s="1">
        <f t="shared" si="2"/>
        <v>0</v>
      </c>
      <c r="H26" s="1">
        <f t="shared" si="3"/>
        <v>22</v>
      </c>
      <c r="I26" s="1">
        <f t="shared" si="4"/>
        <v>22</v>
      </c>
      <c r="J26">
        <f t="shared" si="6"/>
        <v>0</v>
      </c>
      <c r="K26">
        <f t="shared" si="7"/>
        <v>1</v>
      </c>
      <c r="N26">
        <f t="shared" si="5"/>
        <v>0</v>
      </c>
      <c r="P26">
        <f t="shared" si="8"/>
        <v>0</v>
      </c>
    </row>
    <row r="27" spans="4:16" x14ac:dyDescent="0.25">
      <c r="E27">
        <v>7</v>
      </c>
      <c r="F27" s="38">
        <v>1</v>
      </c>
      <c r="G27" s="1">
        <f t="shared" si="2"/>
        <v>0</v>
      </c>
      <c r="H27" s="1">
        <f t="shared" si="3"/>
        <v>22</v>
      </c>
      <c r="I27" s="1">
        <f t="shared" si="4"/>
        <v>22</v>
      </c>
      <c r="J27">
        <f t="shared" si="6"/>
        <v>0</v>
      </c>
      <c r="K27">
        <f t="shared" si="7"/>
        <v>1</v>
      </c>
      <c r="N27">
        <f t="shared" si="5"/>
        <v>0</v>
      </c>
      <c r="P27">
        <f t="shared" si="8"/>
        <v>0</v>
      </c>
    </row>
    <row r="28" spans="4:16" x14ac:dyDescent="0.25">
      <c r="E28">
        <v>8</v>
      </c>
      <c r="F28" s="38">
        <v>1</v>
      </c>
      <c r="G28" s="1">
        <f t="shared" si="2"/>
        <v>0</v>
      </c>
      <c r="H28" s="1">
        <f t="shared" si="3"/>
        <v>22</v>
      </c>
      <c r="I28" s="1">
        <f t="shared" si="4"/>
        <v>22</v>
      </c>
      <c r="J28">
        <f t="shared" si="6"/>
        <v>0</v>
      </c>
      <c r="K28">
        <f t="shared" si="7"/>
        <v>1</v>
      </c>
      <c r="N28">
        <f t="shared" si="5"/>
        <v>0</v>
      </c>
      <c r="P28">
        <f t="shared" si="8"/>
        <v>0</v>
      </c>
    </row>
    <row r="29" spans="4:16" x14ac:dyDescent="0.25">
      <c r="E29">
        <v>9</v>
      </c>
      <c r="F29" s="38">
        <v>1</v>
      </c>
      <c r="G29" s="1">
        <f t="shared" si="2"/>
        <v>0</v>
      </c>
      <c r="H29" s="1">
        <f t="shared" si="3"/>
        <v>22</v>
      </c>
      <c r="I29" s="1">
        <f t="shared" si="4"/>
        <v>22</v>
      </c>
      <c r="J29">
        <f t="shared" si="6"/>
        <v>0</v>
      </c>
      <c r="K29">
        <f t="shared" si="7"/>
        <v>1</v>
      </c>
      <c r="N29">
        <f t="shared" si="5"/>
        <v>0</v>
      </c>
      <c r="P29">
        <f t="shared" si="8"/>
        <v>0</v>
      </c>
    </row>
    <row r="30" spans="4:16" x14ac:dyDescent="0.25">
      <c r="E30">
        <v>10</v>
      </c>
      <c r="F30" s="38">
        <v>1</v>
      </c>
      <c r="G30" s="1">
        <f t="shared" si="2"/>
        <v>0</v>
      </c>
      <c r="H30" s="1">
        <f t="shared" si="3"/>
        <v>22</v>
      </c>
      <c r="I30" s="1">
        <f t="shared" si="4"/>
        <v>22</v>
      </c>
      <c r="J30">
        <f t="shared" si="6"/>
        <v>0</v>
      </c>
      <c r="K30">
        <f t="shared" si="7"/>
        <v>1</v>
      </c>
      <c r="N30">
        <f t="shared" si="5"/>
        <v>0</v>
      </c>
      <c r="P30">
        <f t="shared" si="8"/>
        <v>0</v>
      </c>
    </row>
    <row r="31" spans="4:16" x14ac:dyDescent="0.25">
      <c r="E31">
        <v>11</v>
      </c>
      <c r="F31" s="38">
        <v>1</v>
      </c>
      <c r="G31" s="1">
        <f t="shared" si="2"/>
        <v>0</v>
      </c>
      <c r="H31" s="1">
        <f t="shared" si="3"/>
        <v>22</v>
      </c>
      <c r="I31" s="1">
        <f t="shared" si="4"/>
        <v>22</v>
      </c>
      <c r="J31">
        <f t="shared" si="6"/>
        <v>0</v>
      </c>
      <c r="K31">
        <f t="shared" si="7"/>
        <v>1</v>
      </c>
      <c r="N31">
        <f t="shared" si="5"/>
        <v>0</v>
      </c>
      <c r="P31">
        <f t="shared" si="8"/>
        <v>0</v>
      </c>
    </row>
    <row r="32" spans="4:16" x14ac:dyDescent="0.25">
      <c r="E32">
        <v>12</v>
      </c>
      <c r="F32" s="38">
        <v>1</v>
      </c>
      <c r="G32" s="1">
        <f t="shared" si="2"/>
        <v>0</v>
      </c>
      <c r="H32" s="1">
        <f t="shared" si="3"/>
        <v>22</v>
      </c>
      <c r="I32" s="1">
        <f t="shared" si="4"/>
        <v>22</v>
      </c>
      <c r="J32">
        <f t="shared" si="6"/>
        <v>0</v>
      </c>
      <c r="K32">
        <f t="shared" si="7"/>
        <v>1</v>
      </c>
      <c r="N32">
        <f t="shared" si="5"/>
        <v>0</v>
      </c>
      <c r="P32">
        <f t="shared" si="8"/>
        <v>0</v>
      </c>
    </row>
    <row r="33" spans="5:16" x14ac:dyDescent="0.25">
      <c r="E33">
        <v>13</v>
      </c>
      <c r="F33" s="38">
        <v>1</v>
      </c>
      <c r="G33" s="1">
        <f t="shared" si="2"/>
        <v>0</v>
      </c>
      <c r="H33" s="1">
        <f t="shared" si="3"/>
        <v>22</v>
      </c>
      <c r="I33" s="1">
        <f t="shared" si="4"/>
        <v>22</v>
      </c>
      <c r="J33">
        <f t="shared" si="6"/>
        <v>0</v>
      </c>
      <c r="K33">
        <f t="shared" si="7"/>
        <v>1</v>
      </c>
      <c r="N33">
        <f t="shared" si="5"/>
        <v>0</v>
      </c>
      <c r="P33">
        <f t="shared" si="8"/>
        <v>0</v>
      </c>
    </row>
    <row r="34" spans="5:16" x14ac:dyDescent="0.25">
      <c r="E34">
        <v>14</v>
      </c>
      <c r="F34" s="38">
        <v>1</v>
      </c>
      <c r="G34" s="1">
        <f t="shared" si="2"/>
        <v>0</v>
      </c>
      <c r="H34" s="1">
        <f t="shared" si="3"/>
        <v>22</v>
      </c>
      <c r="I34" s="1">
        <f t="shared" si="4"/>
        <v>22</v>
      </c>
      <c r="J34">
        <f t="shared" si="6"/>
        <v>0</v>
      </c>
      <c r="K34">
        <f t="shared" si="7"/>
        <v>1</v>
      </c>
      <c r="N34">
        <f t="shared" si="5"/>
        <v>0</v>
      </c>
      <c r="P34">
        <f t="shared" si="8"/>
        <v>0</v>
      </c>
    </row>
    <row r="35" spans="5:16" x14ac:dyDescent="0.25">
      <c r="E35">
        <v>15</v>
      </c>
      <c r="F35" s="38">
        <v>1</v>
      </c>
      <c r="G35" s="1">
        <f t="shared" si="2"/>
        <v>0</v>
      </c>
      <c r="H35" s="1">
        <f t="shared" si="3"/>
        <v>22</v>
      </c>
      <c r="I35" s="1">
        <f t="shared" si="4"/>
        <v>22</v>
      </c>
      <c r="J35">
        <f t="shared" si="6"/>
        <v>0</v>
      </c>
      <c r="K35">
        <f t="shared" si="7"/>
        <v>1</v>
      </c>
      <c r="N35">
        <f t="shared" si="5"/>
        <v>0</v>
      </c>
      <c r="P35">
        <f t="shared" si="8"/>
        <v>0</v>
      </c>
    </row>
    <row r="36" spans="5:16" x14ac:dyDescent="0.25">
      <c r="E36">
        <v>16</v>
      </c>
      <c r="F36" s="38">
        <v>1</v>
      </c>
      <c r="G36" s="1">
        <f t="shared" si="2"/>
        <v>0</v>
      </c>
      <c r="H36" s="1">
        <f t="shared" si="3"/>
        <v>22</v>
      </c>
      <c r="I36" s="1">
        <f t="shared" si="4"/>
        <v>22</v>
      </c>
      <c r="J36">
        <f t="shared" si="6"/>
        <v>0</v>
      </c>
      <c r="K36">
        <f t="shared" si="7"/>
        <v>1</v>
      </c>
      <c r="N36">
        <f t="shared" si="5"/>
        <v>0</v>
      </c>
      <c r="P36">
        <f t="shared" si="8"/>
        <v>0</v>
      </c>
    </row>
    <row r="37" spans="5:16" x14ac:dyDescent="0.25">
      <c r="E37">
        <v>17</v>
      </c>
      <c r="F37" s="38">
        <v>1</v>
      </c>
      <c r="G37" s="1">
        <f t="shared" si="2"/>
        <v>0</v>
      </c>
      <c r="H37" s="1">
        <f t="shared" si="3"/>
        <v>22</v>
      </c>
      <c r="I37" s="1">
        <f t="shared" si="4"/>
        <v>22</v>
      </c>
      <c r="J37">
        <f t="shared" si="6"/>
        <v>0</v>
      </c>
      <c r="K37">
        <f t="shared" si="7"/>
        <v>1</v>
      </c>
      <c r="N37">
        <f t="shared" si="5"/>
        <v>0</v>
      </c>
      <c r="P37">
        <f t="shared" si="8"/>
        <v>0</v>
      </c>
    </row>
    <row r="38" spans="5:16" x14ac:dyDescent="0.25">
      <c r="E38">
        <v>18</v>
      </c>
      <c r="F38" s="38">
        <v>1</v>
      </c>
      <c r="G38" s="1">
        <f t="shared" si="2"/>
        <v>0</v>
      </c>
      <c r="H38" s="1">
        <f t="shared" si="3"/>
        <v>22</v>
      </c>
      <c r="I38" s="1">
        <f t="shared" si="4"/>
        <v>22</v>
      </c>
      <c r="J38">
        <f t="shared" si="6"/>
        <v>0</v>
      </c>
      <c r="K38">
        <f t="shared" si="7"/>
        <v>1</v>
      </c>
      <c r="N38">
        <f t="shared" si="5"/>
        <v>0</v>
      </c>
      <c r="P38">
        <f t="shared" si="8"/>
        <v>0</v>
      </c>
    </row>
    <row r="39" spans="5:16" x14ac:dyDescent="0.25">
      <c r="E39">
        <v>19</v>
      </c>
      <c r="F39" s="38">
        <v>1</v>
      </c>
      <c r="G39" s="1">
        <f t="shared" si="2"/>
        <v>0</v>
      </c>
      <c r="H39" s="1">
        <f t="shared" si="3"/>
        <v>22</v>
      </c>
      <c r="I39" s="1">
        <f t="shared" si="4"/>
        <v>22</v>
      </c>
      <c r="J39">
        <f t="shared" si="6"/>
        <v>0</v>
      </c>
      <c r="K39">
        <f t="shared" si="7"/>
        <v>1</v>
      </c>
      <c r="N39">
        <f t="shared" si="5"/>
        <v>0</v>
      </c>
      <c r="P39">
        <f t="shared" si="8"/>
        <v>0</v>
      </c>
    </row>
    <row r="40" spans="5:16" x14ac:dyDescent="0.25">
      <c r="E40">
        <v>20</v>
      </c>
      <c r="F40" s="38">
        <v>1</v>
      </c>
      <c r="G40" s="1">
        <f t="shared" si="2"/>
        <v>0</v>
      </c>
      <c r="H40" s="1">
        <f t="shared" si="3"/>
        <v>22</v>
      </c>
      <c r="I40" s="1">
        <f t="shared" si="4"/>
        <v>22</v>
      </c>
      <c r="J40">
        <f t="shared" si="6"/>
        <v>0</v>
      </c>
      <c r="K40">
        <f t="shared" si="7"/>
        <v>1</v>
      </c>
      <c r="N40">
        <f t="shared" si="5"/>
        <v>0</v>
      </c>
      <c r="P40">
        <f t="shared" si="8"/>
        <v>0</v>
      </c>
    </row>
    <row r="41" spans="5:16" x14ac:dyDescent="0.25">
      <c r="E41">
        <v>21</v>
      </c>
      <c r="F41" s="38">
        <v>1</v>
      </c>
      <c r="G41" s="1">
        <f t="shared" si="2"/>
        <v>0</v>
      </c>
      <c r="H41" s="1">
        <f t="shared" si="3"/>
        <v>22</v>
      </c>
      <c r="I41" s="1">
        <f t="shared" si="4"/>
        <v>22</v>
      </c>
      <c r="J41">
        <f t="shared" si="6"/>
        <v>0</v>
      </c>
      <c r="K41">
        <f t="shared" si="7"/>
        <v>1</v>
      </c>
      <c r="N41">
        <f t="shared" si="5"/>
        <v>0</v>
      </c>
      <c r="P41">
        <f t="shared" si="8"/>
        <v>0</v>
      </c>
    </row>
    <row r="42" spans="5:16" x14ac:dyDescent="0.25">
      <c r="E42">
        <v>22</v>
      </c>
      <c r="F42" s="38">
        <v>1</v>
      </c>
      <c r="G42" s="1">
        <f t="shared" si="2"/>
        <v>0</v>
      </c>
      <c r="H42" s="1">
        <f t="shared" si="3"/>
        <v>22</v>
      </c>
      <c r="I42" s="1">
        <f t="shared" si="4"/>
        <v>22</v>
      </c>
      <c r="J42">
        <f t="shared" si="6"/>
        <v>0</v>
      </c>
      <c r="K42">
        <f t="shared" si="7"/>
        <v>1</v>
      </c>
      <c r="N42">
        <f t="shared" si="5"/>
        <v>0</v>
      </c>
      <c r="P42">
        <f t="shared" si="8"/>
        <v>0</v>
      </c>
    </row>
    <row r="43" spans="5:16" x14ac:dyDescent="0.25">
      <c r="K43" s="19">
        <f>SUM(K21:K42)</f>
        <v>22</v>
      </c>
      <c r="L43" s="19" t="str">
        <f>IF(K43&lt;22,M44,"")</f>
        <v/>
      </c>
    </row>
    <row r="44" spans="5:16" x14ac:dyDescent="0.25">
      <c r="E44" s="2" t="s">
        <v>11</v>
      </c>
      <c r="F44" s="3" t="s">
        <v>37</v>
      </c>
      <c r="I44" s="1"/>
      <c r="L44" t="s">
        <v>225</v>
      </c>
      <c r="M44" t="str">
        <f>VLOOKUP(Překlad!A37,Překlad!$A$1:$C$689,Seznam!$C$9,FALSE)</f>
        <v>Překročený maximální počet jednoho druhu prvků!</v>
      </c>
    </row>
    <row r="45" spans="5:16" x14ac:dyDescent="0.25">
      <c r="E45" s="1" t="str">
        <f>VLOOKUP(Překlad!$A$21,Překlad!$A$1:$C$689,Seznam!$C$9,FALSE)</f>
        <v>Flexibilní</v>
      </c>
      <c r="F45" s="1">
        <v>2</v>
      </c>
      <c r="I45" s="1"/>
    </row>
    <row r="46" spans="5:16" x14ac:dyDescent="0.25">
      <c r="E46" s="1" t="str">
        <f>VLOOKUP(Překlad!$A$22,Překlad!$A$1:$C$689,Seznam!$C$9,FALSE)</f>
        <v>Silové</v>
      </c>
      <c r="F46" s="1">
        <v>2</v>
      </c>
      <c r="I46" s="1"/>
    </row>
    <row r="47" spans="5:16" x14ac:dyDescent="0.25">
      <c r="E47" s="1" t="str">
        <f>VLOOKUP(Překlad!$A$23,Překlad!$A$1:$C$689,Seznam!$C$9,FALSE)</f>
        <v>Balanční</v>
      </c>
      <c r="F47" s="1">
        <v>1</v>
      </c>
      <c r="I47" s="1"/>
    </row>
    <row r="48" spans="5:16" x14ac:dyDescent="0.25">
      <c r="E48" s="4" t="s">
        <v>62</v>
      </c>
      <c r="F48" s="1">
        <v>5</v>
      </c>
      <c r="I48" s="1"/>
    </row>
    <row r="50" spans="3:28" x14ac:dyDescent="0.25">
      <c r="E50" t="s">
        <v>153</v>
      </c>
      <c r="F50" s="1" t="s">
        <v>154</v>
      </c>
      <c r="G50" s="1" t="s">
        <v>64</v>
      </c>
      <c r="H50" t="s">
        <v>155</v>
      </c>
      <c r="I50" s="1" t="s">
        <v>156</v>
      </c>
      <c r="J50" t="s">
        <v>158</v>
      </c>
      <c r="K50" t="s">
        <v>157</v>
      </c>
      <c r="N50" t="s">
        <v>159</v>
      </c>
      <c r="O50" t="s">
        <v>38</v>
      </c>
      <c r="Q50" t="s">
        <v>154</v>
      </c>
      <c r="S50" t="s">
        <v>162</v>
      </c>
    </row>
    <row r="51" spans="3:28" x14ac:dyDescent="0.25">
      <c r="E51">
        <v>1</v>
      </c>
      <c r="F51" s="38">
        <v>1</v>
      </c>
      <c r="G51" s="1" t="str">
        <f>IF($F$58="1X","---",VLOOKUP(F51,$D$62:$V$80,19,FALSE))</f>
        <v>---</v>
      </c>
      <c r="H51" s="1">
        <f>COUNTIFS($G$51:$G$55,G51)</f>
        <v>5</v>
      </c>
      <c r="I51" s="1">
        <f>VLOOKUP(G51,$E$45:$F$48,2,FALSE)</f>
        <v>5</v>
      </c>
      <c r="J51">
        <f>I51-H51</f>
        <v>0</v>
      </c>
      <c r="K51">
        <f>IF(J51&gt;=0,1,0)</f>
        <v>1</v>
      </c>
      <c r="N51">
        <f>COUNTIFS($F$51:$F$55,F51)</f>
        <v>5</v>
      </c>
      <c r="O51">
        <f>IF(OR(N51=1,G51=$V$62),1,0)</f>
        <v>1</v>
      </c>
      <c r="Q51">
        <f>IF(G51=$V$62,0,1)</f>
        <v>0</v>
      </c>
      <c r="S51">
        <f>K51*O51*Q51</f>
        <v>0</v>
      </c>
    </row>
    <row r="52" spans="3:28" x14ac:dyDescent="0.25">
      <c r="E52">
        <v>2</v>
      </c>
      <c r="F52" s="38">
        <v>1</v>
      </c>
      <c r="G52" s="1" t="str">
        <f>IF($F$58="1X","---",VLOOKUP(F52,$D$62:$V$80,19,FALSE))</f>
        <v>---</v>
      </c>
      <c r="H52" s="1">
        <f t="shared" ref="H52:H55" si="9">COUNTIFS($G$51:$G$55,G52)</f>
        <v>5</v>
      </c>
      <c r="I52" s="1">
        <f>VLOOKUP(G52,$E$45:$F$48,2,FALSE)</f>
        <v>5</v>
      </c>
      <c r="J52">
        <f t="shared" ref="J52:J55" si="10">I52-H52</f>
        <v>0</v>
      </c>
      <c r="K52">
        <f t="shared" ref="K52:K55" si="11">IF(J52&gt;=0,1,0)</f>
        <v>1</v>
      </c>
      <c r="N52">
        <f>COUNTIFS($F$51:$F$55,F52)</f>
        <v>5</v>
      </c>
      <c r="O52">
        <f>IF(OR(N52=1,G52=$V$62),1,0)</f>
        <v>1</v>
      </c>
      <c r="Q52">
        <f>IF(G52=$V$62,0,1)</f>
        <v>0</v>
      </c>
      <c r="S52">
        <f t="shared" ref="S52:S55" si="12">K52*O52*Q52</f>
        <v>0</v>
      </c>
    </row>
    <row r="53" spans="3:28" x14ac:dyDescent="0.25">
      <c r="E53">
        <v>3</v>
      </c>
      <c r="F53" s="38">
        <v>1</v>
      </c>
      <c r="G53" s="1" t="str">
        <f>IF($F$58="1X","---",VLOOKUP(F53,$D$62:$V$80,19,FALSE))</f>
        <v>---</v>
      </c>
      <c r="H53" s="1">
        <f t="shared" si="9"/>
        <v>5</v>
      </c>
      <c r="I53" s="1">
        <f>VLOOKUP(G53,$E$45:$F$48,2,FALSE)</f>
        <v>5</v>
      </c>
      <c r="J53">
        <f t="shared" si="10"/>
        <v>0</v>
      </c>
      <c r="K53">
        <f t="shared" si="11"/>
        <v>1</v>
      </c>
      <c r="N53">
        <f>COUNTIFS($F$51:$F$55,F53)</f>
        <v>5</v>
      </c>
      <c r="O53">
        <f>IF(OR(N53=1,G53=$V$62),1,0)</f>
        <v>1</v>
      </c>
      <c r="Q53">
        <f>IF(G53=$V$62,0,1)</f>
        <v>0</v>
      </c>
      <c r="S53">
        <f t="shared" si="12"/>
        <v>0</v>
      </c>
    </row>
    <row r="54" spans="3:28" x14ac:dyDescent="0.25">
      <c r="E54">
        <v>4</v>
      </c>
      <c r="F54" s="38">
        <v>1</v>
      </c>
      <c r="G54" s="1" t="str">
        <f>IF($F$58="1X","---",VLOOKUP(F54,$D$62:$V$80,19,FALSE))</f>
        <v>---</v>
      </c>
      <c r="H54" s="1">
        <f t="shared" si="9"/>
        <v>5</v>
      </c>
      <c r="I54" s="1">
        <f>VLOOKUP(G54,$E$45:$F$48,2,FALSE)</f>
        <v>5</v>
      </c>
      <c r="J54">
        <f t="shared" si="10"/>
        <v>0</v>
      </c>
      <c r="K54">
        <f t="shared" si="11"/>
        <v>1</v>
      </c>
      <c r="N54">
        <f>COUNTIFS($F$51:$F$55,F54)</f>
        <v>5</v>
      </c>
      <c r="O54">
        <f>IF(OR(N54=1,G54=$V$62),1,0)</f>
        <v>1</v>
      </c>
      <c r="Q54">
        <f>IF(G54=$V$62,0,1)</f>
        <v>0</v>
      </c>
      <c r="S54">
        <f t="shared" si="12"/>
        <v>0</v>
      </c>
    </row>
    <row r="55" spans="3:28" x14ac:dyDescent="0.25">
      <c r="E55">
        <v>5</v>
      </c>
      <c r="F55" s="38">
        <v>1</v>
      </c>
      <c r="G55" s="1" t="str">
        <f>IF($F$58="1X","---",VLOOKUP(F55,$D$62:$V$80,19,FALSE))</f>
        <v>---</v>
      </c>
      <c r="H55" s="1">
        <f t="shared" si="9"/>
        <v>5</v>
      </c>
      <c r="I55" s="1">
        <f>VLOOKUP(G55,$E$45:$F$48,2,FALSE)</f>
        <v>5</v>
      </c>
      <c r="J55">
        <f t="shared" si="10"/>
        <v>0</v>
      </c>
      <c r="K55">
        <f t="shared" si="11"/>
        <v>1</v>
      </c>
      <c r="N55">
        <f>COUNTIFS($F$51:$F$55,F55)</f>
        <v>5</v>
      </c>
      <c r="O55">
        <f>IF(OR(N55=1,G55=$V$62),1,0)</f>
        <v>1</v>
      </c>
      <c r="Q55">
        <f>IF(G55=$V$62,0,1)</f>
        <v>0</v>
      </c>
      <c r="S55">
        <f t="shared" si="12"/>
        <v>0</v>
      </c>
    </row>
    <row r="56" spans="3:28" x14ac:dyDescent="0.25">
      <c r="K56" s="19">
        <f>SUM(K51:K55)</f>
        <v>5</v>
      </c>
      <c r="L56" s="19" t="str">
        <f>IF(K56&lt;5,M57,"")</f>
        <v/>
      </c>
      <c r="O56" s="19">
        <f>SUM(O51:O55)</f>
        <v>5</v>
      </c>
      <c r="P56" s="19" t="str">
        <f>IF(O56&lt;5,Q57,"")</f>
        <v/>
      </c>
    </row>
    <row r="57" spans="3:28" x14ac:dyDescent="0.25">
      <c r="E57" t="s">
        <v>83</v>
      </c>
      <c r="F57" s="6" t="str">
        <f>CONCATENATE(F3,"_",H3)</f>
        <v>1_1</v>
      </c>
      <c r="L57" t="s">
        <v>225</v>
      </c>
      <c r="M57" t="str">
        <f>VLOOKUP(Překlad!A37,Překlad!$A$1:$C$689,Seznam!$C$9,FALSE)</f>
        <v>Překročený maximální počet jednoho druhu prvků!</v>
      </c>
      <c r="P57" t="s">
        <v>225</v>
      </c>
      <c r="Q57" t="str">
        <f>VLOOKUP(Překlad!A37,Překlad!$A$1:$C$689,Seznam!$C$9,FALSE)</f>
        <v>Překročený maximální počet jednoho druhu prvků!</v>
      </c>
    </row>
    <row r="58" spans="3:28" x14ac:dyDescent="0.25">
      <c r="E58" t="s">
        <v>152</v>
      </c>
      <c r="F58" s="6" t="str">
        <f>IF(OR(F57="1_1",F57="1_2",F57="1_3",F57="1_4",F57="1_5",F57="2_1",F57="3_1",F57="4_1",F57="5_1",F57="6_1"),"1X",F57)</f>
        <v>1X</v>
      </c>
    </row>
    <row r="59" spans="3:28" x14ac:dyDescent="0.25">
      <c r="F59" s="5"/>
      <c r="G59" s="5"/>
      <c r="H59" s="5"/>
      <c r="I59" s="5"/>
      <c r="J59" s="5"/>
      <c r="K59" s="5"/>
      <c r="L59" s="5"/>
      <c r="M59" s="5"/>
      <c r="N59" s="5"/>
      <c r="O59" s="5"/>
      <c r="P59" s="5"/>
      <c r="Q59" s="5"/>
    </row>
    <row r="60" spans="3:28" x14ac:dyDescent="0.25">
      <c r="C60">
        <v>1</v>
      </c>
      <c r="E60" t="s">
        <v>151</v>
      </c>
      <c r="F60" t="s">
        <v>143</v>
      </c>
      <c r="G60" t="s">
        <v>144</v>
      </c>
      <c r="H60" t="s">
        <v>145</v>
      </c>
      <c r="I60" t="s">
        <v>146</v>
      </c>
      <c r="J60" t="s">
        <v>147</v>
      </c>
      <c r="K60" t="s">
        <v>148</v>
      </c>
      <c r="L60" t="s">
        <v>402</v>
      </c>
      <c r="M60" t="s">
        <v>403</v>
      </c>
      <c r="N60" t="s">
        <v>404</v>
      </c>
      <c r="O60" t="s">
        <v>419</v>
      </c>
      <c r="P60" t="s">
        <v>420</v>
      </c>
      <c r="Q60" t="s">
        <v>421</v>
      </c>
      <c r="R60" t="s">
        <v>603</v>
      </c>
      <c r="S60" t="s">
        <v>604</v>
      </c>
      <c r="T60" t="s">
        <v>605</v>
      </c>
    </row>
    <row r="61" spans="3:28" x14ac:dyDescent="0.25">
      <c r="C61">
        <v>2</v>
      </c>
      <c r="E61" t="str">
        <f>VLOOKUP(Překlad!$A$4,Překlad!$A$2:$C$55,Seznam!$C$9,FALSE)</f>
        <v>Vyberte disciplínu/divizi</v>
      </c>
      <c r="F61" t="str">
        <f>CONCATENATE(E5,"_",G5)</f>
        <v>Aerial_Hoop_Amatéři</v>
      </c>
      <c r="G61" t="str">
        <f>CONCATENATE(E5,"_",G6)</f>
        <v>Aerial_Hoop_Profesionálové</v>
      </c>
      <c r="H61" t="str">
        <f>CONCATENATE(E5,"_",G7)</f>
        <v>Aerial_Hoop_Elita</v>
      </c>
      <c r="I61" t="str">
        <f>CONCATENATE(E6,"_",G5)</f>
        <v>Aerial_Hoop_Doubles_Amatéři</v>
      </c>
      <c r="J61" t="str">
        <f>CONCATENATE(E6,"_",G6)</f>
        <v>Aerial_Hoop_Doubles_Profesionálové</v>
      </c>
      <c r="K61" t="str">
        <f>CONCATENATE(E6,"_",G7)</f>
        <v>Aerial_Hoop_Doubles_Elita</v>
      </c>
      <c r="L61" t="str">
        <f>CONCATENATE(E7,"_",G5)</f>
        <v>Aerial_Hammock_Amatéři</v>
      </c>
      <c r="M61" t="str">
        <f>CONCATENATE(E7,"_",G6)</f>
        <v>Aerial_Hammock_Profesionálové</v>
      </c>
      <c r="N61" t="str">
        <f>CONCATENATE(E7,"_",G7)</f>
        <v>Aerial_Hammock_Elita</v>
      </c>
      <c r="O61" t="str">
        <f>CONCATENATE(E8,"_",G5)</f>
        <v>Aerial_Hammock_Doubles_Amatéři</v>
      </c>
      <c r="P61" t="str">
        <f>CONCATENATE(E8,"_",G6)</f>
        <v>Aerial_Hammock_Doubles_Profesionálové</v>
      </c>
      <c r="Q61" t="str">
        <f>CONCATENATE(E8,"_",G7)</f>
        <v>Aerial_Hammock_Doubles_Elita</v>
      </c>
      <c r="R61" t="str">
        <f>CONCATENATE(E9,"_",G5)</f>
        <v>Aerial_Silks_Amatéři</v>
      </c>
      <c r="S61" t="str">
        <f>CONCATENATE(E9,"_",G6)</f>
        <v>Aerial_Silks_Profesionálové</v>
      </c>
      <c r="T61" t="str">
        <f>CONCATENATE(E9,"_",G7)</f>
        <v>Aerial_Silks_Elita</v>
      </c>
      <c r="V61" s="1"/>
      <c r="W61" s="1"/>
    </row>
    <row r="62" spans="3:28" x14ac:dyDescent="0.25">
      <c r="C62">
        <v>3</v>
      </c>
      <c r="D62">
        <v>1</v>
      </c>
      <c r="E62" t="str">
        <f>VLOOKUP(Překlad!$A$4,Překlad!$A$2:$C$55,Seznam!$C$9,FALSE)</f>
        <v>Vyberte disciplínu/divizi</v>
      </c>
      <c r="F62" s="4" t="str">
        <f>VLOOKUP(Překlad!$A$3,Překlad!$A$2:$C$55,Seznam!$C$9,FALSE)</f>
        <v>vyberte ze seznamu →</v>
      </c>
      <c r="G62" s="4" t="str">
        <f>VLOOKUP(Překlad!$A$3,Překlad!$A$2:$C$55,Seznam!$C$9,FALSE)</f>
        <v>vyberte ze seznamu →</v>
      </c>
      <c r="H62" s="4" t="str">
        <f>VLOOKUP(Překlad!$A$3,Překlad!$A$2:$C$55,Seznam!$C$9,FALSE)</f>
        <v>vyberte ze seznamu →</v>
      </c>
      <c r="I62" s="4" t="str">
        <f>VLOOKUP(Překlad!A3,Překlad!A2:C55,Seznam!C9,FALSE)</f>
        <v>vyberte ze seznamu →</v>
      </c>
      <c r="J62" s="4" t="str">
        <f>VLOOKUP(Překlad!A3,Překlad!A2:C55,Seznam!C9,FALSE)</f>
        <v>vyberte ze seznamu →</v>
      </c>
      <c r="K62" s="4" t="str">
        <f>VLOOKUP(Překlad!A3,Překlad!A2:C55,Seznam!C9,FALSE)</f>
        <v>vyberte ze seznamu →</v>
      </c>
      <c r="L62" s="4" t="str">
        <f>VLOOKUP(Překlad!$A$3,Překlad!$A$2:$C$55,Seznam!$C$9,FALSE)</f>
        <v>vyberte ze seznamu →</v>
      </c>
      <c r="M62" s="4" t="str">
        <f>VLOOKUP(Překlad!$A$3,Překlad!$A$2:$C$55,Seznam!$C$9,FALSE)</f>
        <v>vyberte ze seznamu →</v>
      </c>
      <c r="N62" s="4" t="str">
        <f>VLOOKUP(Překlad!$A$3,Překlad!$A$2:$C$55,Seznam!$C$9,FALSE)</f>
        <v>vyberte ze seznamu →</v>
      </c>
      <c r="O62" s="4" t="str">
        <f>VLOOKUP(Překlad!$A$3,Překlad!$A$2:$C$55,Seznam!$C$9,FALSE)</f>
        <v>vyberte ze seznamu →</v>
      </c>
      <c r="P62" s="4" t="str">
        <f>VLOOKUP(Překlad!$A$3,Překlad!$A$2:$C$55,Seznam!$C$9,FALSE)</f>
        <v>vyberte ze seznamu →</v>
      </c>
      <c r="Q62" s="4" t="str">
        <f>VLOOKUP(Překlad!$A$3,Překlad!$A$2:$C$55,Seznam!$C$9,FALSE)</f>
        <v>vyberte ze seznamu →</v>
      </c>
      <c r="R62" s="4" t="str">
        <f>VLOOKUP(Překlad!$A$3,Překlad!$A$2:$C$55,Seznam!$C$9,FALSE)</f>
        <v>vyberte ze seznamu →</v>
      </c>
      <c r="S62" s="4" t="str">
        <f>VLOOKUP(Překlad!$A$3,Překlad!$A$2:$C$55,Seznam!$C$9,FALSE)</f>
        <v>vyberte ze seznamu →</v>
      </c>
      <c r="T62" s="4" t="str">
        <f>VLOOKUP(Překlad!$A$3,Překlad!$A$2:$C$55,Seznam!$C$9,FALSE)</f>
        <v>vyberte ze seznamu →</v>
      </c>
      <c r="U62" s="5"/>
      <c r="V62" s="5" t="s">
        <v>62</v>
      </c>
      <c r="W62" s="1"/>
      <c r="AA62">
        <v>1</v>
      </c>
      <c r="AB62" t="str">
        <f t="shared" ref="AB62:AB80" si="13">HLOOKUP($F$58,$E$60:$T$80,C62,FALSE)</f>
        <v>Vyberte disciplínu/divizi</v>
      </c>
    </row>
    <row r="63" spans="3:28" x14ac:dyDescent="0.25">
      <c r="C63">
        <v>4</v>
      </c>
      <c r="D63">
        <v>2</v>
      </c>
      <c r="E63" t="str">
        <f>VLOOKUP(Překlad!$A$4,Překlad!$A$2:$C$55,Seznam!$C$9,FALSE)</f>
        <v>Vyberte disciplínu/divizi</v>
      </c>
      <c r="F63" s="1" t="str">
        <f>VLOOKUP(Překlad!$A$18,Překlad!$A$1:$C$689,Seznam!$C$9,FALSE)</f>
        <v>---Flexibilní---</v>
      </c>
      <c r="G63" s="1" t="str">
        <f>VLOOKUP(Překlad!$A$18,Překlad!$A$1:$C$689,Seznam!$C$9,FALSE)</f>
        <v>---Flexibilní---</v>
      </c>
      <c r="H63" s="1" t="str">
        <f>VLOOKUP(Překlad!$A$18,Překlad!$A$1:$C$689,Seznam!$C$9,FALSE)</f>
        <v>---Flexibilní---</v>
      </c>
      <c r="I63" s="1" t="str">
        <f>VLOOKUP(Překlad!$A$18,Překlad!$A$1:$C$689,Seznam!$C$9,FALSE)</f>
        <v>---Flexibilní---</v>
      </c>
      <c r="J63" s="1" t="str">
        <f>VLOOKUP(Překlad!$A$18,Překlad!$A$1:$C$689,Seznam!$C$9,FALSE)</f>
        <v>---Flexibilní---</v>
      </c>
      <c r="K63" s="1" t="str">
        <f>VLOOKUP(Překlad!$A$18,Překlad!$A$1:$C$689,Seznam!$C$9,FALSE)</f>
        <v>---Flexibilní---</v>
      </c>
      <c r="L63" s="1" t="str">
        <f>VLOOKUP(Překlad!$A$18,Překlad!$A$1:$C$689,Seznam!$C$9,FALSE)</f>
        <v>---Flexibilní---</v>
      </c>
      <c r="M63" s="1" t="str">
        <f>VLOOKUP(Překlad!$A$18,Překlad!$A$1:$C$689,Seznam!$C$9,FALSE)</f>
        <v>---Flexibilní---</v>
      </c>
      <c r="N63" s="1" t="str">
        <f>VLOOKUP(Překlad!$A$18,Překlad!$A$1:$C$689,Seznam!$C$9,FALSE)</f>
        <v>---Flexibilní---</v>
      </c>
      <c r="O63" s="1" t="str">
        <f>VLOOKUP(Překlad!$A$18,Překlad!$A$1:$C$689,Seznam!$C$9,FALSE)</f>
        <v>---Flexibilní---</v>
      </c>
      <c r="P63" s="1" t="str">
        <f>VLOOKUP(Překlad!$A$18,Překlad!$A$1:$C$689,Seznam!$C$9,FALSE)</f>
        <v>---Flexibilní---</v>
      </c>
      <c r="Q63" s="1" t="str">
        <f>VLOOKUP(Překlad!$A$18,Překlad!$A$1:$C$689,Seznam!$C$9,FALSE)</f>
        <v>---Flexibilní---</v>
      </c>
      <c r="R63" s="1" t="str">
        <f>VLOOKUP(Překlad!$A$18,Překlad!$A$1:$C$689,Seznam!$C$9,FALSE)</f>
        <v>---Flexibilní---</v>
      </c>
      <c r="S63" s="1" t="str">
        <f>VLOOKUP(Překlad!$A$18,Překlad!$A$1:$C$689,Seznam!$C$9,FALSE)</f>
        <v>---Flexibilní---</v>
      </c>
      <c r="T63" s="1" t="str">
        <f>VLOOKUP(Překlad!$A$18,Překlad!$A$1:$C$689,Seznam!$C$9,FALSE)</f>
        <v>---Flexibilní---</v>
      </c>
      <c r="U63" s="4"/>
      <c r="V63" s="5" t="s">
        <v>62</v>
      </c>
      <c r="W63" s="1"/>
      <c r="AA63">
        <v>2</v>
      </c>
      <c r="AB63" t="str">
        <f t="shared" si="13"/>
        <v>Vyberte disciplínu/divizi</v>
      </c>
    </row>
    <row r="64" spans="3:28" x14ac:dyDescent="0.25">
      <c r="C64">
        <v>5</v>
      </c>
      <c r="D64">
        <v>3</v>
      </c>
      <c r="E64" t="str">
        <f>VLOOKUP(Překlad!$A$4,Překlad!$A$2:$C$55,Seznam!$C$9,FALSE)</f>
        <v>Vyberte disciplínu/divizi</v>
      </c>
      <c r="F64" t="s">
        <v>69</v>
      </c>
      <c r="G64" t="s">
        <v>87</v>
      </c>
      <c r="H64" t="s">
        <v>101</v>
      </c>
      <c r="I64" t="s">
        <v>422</v>
      </c>
      <c r="J64" t="s">
        <v>422</v>
      </c>
      <c r="K64" t="s">
        <v>422</v>
      </c>
      <c r="L64" t="s">
        <v>44</v>
      </c>
      <c r="M64" t="s">
        <v>44</v>
      </c>
      <c r="N64" t="s">
        <v>44</v>
      </c>
      <c r="O64" t="s">
        <v>606</v>
      </c>
      <c r="P64" t="s">
        <v>606</v>
      </c>
      <c r="Q64" t="s">
        <v>606</v>
      </c>
      <c r="R64" t="s">
        <v>44</v>
      </c>
      <c r="S64" t="s">
        <v>44</v>
      </c>
      <c r="T64" t="s">
        <v>44</v>
      </c>
      <c r="V64" s="1" t="str">
        <f>VLOOKUP(Překlad!$A$21,Překlad!$A$1:$C$689,Seznam!$C$9,FALSE)</f>
        <v>Flexibilní</v>
      </c>
      <c r="W64" s="1"/>
      <c r="AA64">
        <v>3</v>
      </c>
      <c r="AB64" t="str">
        <f t="shared" si="13"/>
        <v>Vyberte disciplínu/divizi</v>
      </c>
    </row>
    <row r="65" spans="3:28" x14ac:dyDescent="0.25">
      <c r="C65">
        <v>6</v>
      </c>
      <c r="D65">
        <v>4</v>
      </c>
      <c r="E65" t="str">
        <f>VLOOKUP(Překlad!$A$4,Překlad!$A$2:$C$55,Seznam!$C$9,FALSE)</f>
        <v>Vyberte disciplínu/divizi</v>
      </c>
      <c r="F65" t="s">
        <v>70</v>
      </c>
      <c r="G65" t="s">
        <v>88</v>
      </c>
      <c r="H65" t="s">
        <v>102</v>
      </c>
      <c r="I65" t="s">
        <v>423</v>
      </c>
      <c r="J65" t="s">
        <v>423</v>
      </c>
      <c r="K65" t="s">
        <v>423</v>
      </c>
      <c r="L65" t="s">
        <v>45</v>
      </c>
      <c r="M65" t="s">
        <v>45</v>
      </c>
      <c r="N65" t="s">
        <v>45</v>
      </c>
      <c r="O65" t="s">
        <v>607</v>
      </c>
      <c r="P65" t="s">
        <v>607</v>
      </c>
      <c r="Q65" t="s">
        <v>607</v>
      </c>
      <c r="R65" t="s">
        <v>405</v>
      </c>
      <c r="S65" t="s">
        <v>405</v>
      </c>
      <c r="T65" t="s">
        <v>405</v>
      </c>
      <c r="V65" s="1" t="str">
        <f>VLOOKUP(Překlad!$A$21,Překlad!$A$1:$C$689,Seznam!$C$9,FALSE)</f>
        <v>Flexibilní</v>
      </c>
      <c r="W65" s="1"/>
      <c r="AA65">
        <v>4</v>
      </c>
      <c r="AB65" t="str">
        <f t="shared" si="13"/>
        <v>Vyberte disciplínu/divizi</v>
      </c>
    </row>
    <row r="66" spans="3:28" x14ac:dyDescent="0.25">
      <c r="C66">
        <v>7</v>
      </c>
      <c r="D66">
        <v>5</v>
      </c>
      <c r="E66" t="str">
        <f>VLOOKUP(Překlad!$A$4,Překlad!$A$2:$C$55,Seznam!$C$9,FALSE)</f>
        <v>Vyberte disciplínu/divizi</v>
      </c>
      <c r="F66" t="s">
        <v>71</v>
      </c>
      <c r="G66" t="s">
        <v>89</v>
      </c>
      <c r="H66" t="s">
        <v>103</v>
      </c>
      <c r="I66" t="s">
        <v>424</v>
      </c>
      <c r="J66" t="s">
        <v>424</v>
      </c>
      <c r="K66" t="s">
        <v>424</v>
      </c>
      <c r="L66" t="s">
        <v>46</v>
      </c>
      <c r="M66" t="s">
        <v>46</v>
      </c>
      <c r="N66" t="s">
        <v>46</v>
      </c>
      <c r="O66" t="s">
        <v>608</v>
      </c>
      <c r="P66" t="s">
        <v>608</v>
      </c>
      <c r="Q66" t="s">
        <v>608</v>
      </c>
      <c r="R66" t="s">
        <v>406</v>
      </c>
      <c r="S66" t="s">
        <v>406</v>
      </c>
      <c r="T66" t="s">
        <v>406</v>
      </c>
      <c r="V66" s="1" t="str">
        <f>VLOOKUP(Překlad!$A$21,Překlad!$A$1:$C$689,Seznam!$C$9,FALSE)</f>
        <v>Flexibilní</v>
      </c>
      <c r="W66" s="1"/>
      <c r="AA66">
        <v>5</v>
      </c>
      <c r="AB66" t="str">
        <f t="shared" si="13"/>
        <v>Vyberte disciplínu/divizi</v>
      </c>
    </row>
    <row r="67" spans="3:28" x14ac:dyDescent="0.25">
      <c r="C67">
        <v>8</v>
      </c>
      <c r="D67">
        <v>6</v>
      </c>
      <c r="E67" t="str">
        <f>VLOOKUP(Překlad!$A$4,Překlad!$A$2:$C$55,Seznam!$C$9,FALSE)</f>
        <v>Vyberte disciplínu/divizi</v>
      </c>
      <c r="F67" t="s">
        <v>72</v>
      </c>
      <c r="G67" t="s">
        <v>90</v>
      </c>
      <c r="H67" t="s">
        <v>104</v>
      </c>
      <c r="I67" t="s">
        <v>425</v>
      </c>
      <c r="J67" t="s">
        <v>425</v>
      </c>
      <c r="K67" t="s">
        <v>425</v>
      </c>
      <c r="L67" t="s">
        <v>48</v>
      </c>
      <c r="M67" t="s">
        <v>48</v>
      </c>
      <c r="N67" t="s">
        <v>48</v>
      </c>
      <c r="O67" t="s">
        <v>609</v>
      </c>
      <c r="P67" t="s">
        <v>609</v>
      </c>
      <c r="Q67" t="s">
        <v>609</v>
      </c>
      <c r="R67" t="s">
        <v>407</v>
      </c>
      <c r="S67" t="s">
        <v>407</v>
      </c>
      <c r="T67" t="s">
        <v>407</v>
      </c>
      <c r="V67" s="1" t="str">
        <f>VLOOKUP(Překlad!$A$21,Překlad!$A$1:$C$689,Seznam!$C$9,FALSE)</f>
        <v>Flexibilní</v>
      </c>
      <c r="W67" s="1"/>
      <c r="AA67">
        <v>6</v>
      </c>
      <c r="AB67" t="str">
        <f t="shared" si="13"/>
        <v>Vyberte disciplínu/divizi</v>
      </c>
    </row>
    <row r="68" spans="3:28" x14ac:dyDescent="0.25">
      <c r="C68">
        <v>9</v>
      </c>
      <c r="D68">
        <v>7</v>
      </c>
      <c r="E68" t="str">
        <f>VLOOKUP(Překlad!$A$4,Překlad!$A$2:$C$55,Seznam!$C$9,FALSE)</f>
        <v>Vyberte disciplínu/divizi</v>
      </c>
      <c r="F68" t="s">
        <v>73</v>
      </c>
      <c r="G68" t="s">
        <v>91</v>
      </c>
      <c r="H68" t="s">
        <v>105</v>
      </c>
      <c r="I68" t="s">
        <v>426</v>
      </c>
      <c r="J68" t="s">
        <v>426</v>
      </c>
      <c r="K68" t="s">
        <v>426</v>
      </c>
      <c r="L68" t="s">
        <v>49</v>
      </c>
      <c r="M68" t="s">
        <v>49</v>
      </c>
      <c r="N68" t="s">
        <v>49</v>
      </c>
      <c r="O68" t="s">
        <v>610</v>
      </c>
      <c r="P68" t="s">
        <v>610</v>
      </c>
      <c r="Q68" t="s">
        <v>610</v>
      </c>
      <c r="R68" t="s">
        <v>49</v>
      </c>
      <c r="S68" t="s">
        <v>49</v>
      </c>
      <c r="T68" t="s">
        <v>49</v>
      </c>
      <c r="V68" s="1" t="str">
        <f>VLOOKUP(Překlad!$A$21,Překlad!$A$1:$C$689,Seznam!$C$9,FALSE)</f>
        <v>Flexibilní</v>
      </c>
      <c r="W68" s="1"/>
      <c r="AA68">
        <v>7</v>
      </c>
      <c r="AB68" t="str">
        <f t="shared" si="13"/>
        <v>Vyberte disciplínu/divizi</v>
      </c>
    </row>
    <row r="69" spans="3:28" x14ac:dyDescent="0.25">
      <c r="C69">
        <v>10</v>
      </c>
      <c r="D69">
        <v>8</v>
      </c>
      <c r="E69" t="str">
        <f>VLOOKUP(Překlad!$A$4,Překlad!$A$2:$C$55,Seznam!$C$9,FALSE)</f>
        <v>Vyberte disciplínu/divizi</v>
      </c>
      <c r="F69" s="1" t="str">
        <f>VLOOKUP(Překlad!$A$19,Překlad!$A$1:$C$689,Seznam!$C$9,FALSE)</f>
        <v>---Silové---</v>
      </c>
      <c r="G69" s="1" t="str">
        <f>VLOOKUP(Překlad!$A$19,Překlad!$A$1:$C$689,Seznam!$C$9,FALSE)</f>
        <v>---Silové---</v>
      </c>
      <c r="H69" s="1" t="str">
        <f>VLOOKUP(Překlad!$A$19,Překlad!$A$1:$C$689,Seznam!$C$9,FALSE)</f>
        <v>---Silové---</v>
      </c>
      <c r="I69" s="1" t="str">
        <f>VLOOKUP(Překlad!$A$19,Překlad!$A$1:$C$689,Seznam!$C$9,FALSE)</f>
        <v>---Silové---</v>
      </c>
      <c r="J69" s="1" t="str">
        <f>VLOOKUP(Překlad!$A$19,Překlad!$A$1:$C$689,Seznam!$C$9,FALSE)</f>
        <v>---Silové---</v>
      </c>
      <c r="K69" s="1" t="str">
        <f>VLOOKUP(Překlad!$A$19,Překlad!$A$1:$C$689,Seznam!$C$9,FALSE)</f>
        <v>---Silové---</v>
      </c>
      <c r="L69" s="1" t="str">
        <f>VLOOKUP(Překlad!$A$19,Překlad!$A$1:$C$689,Seznam!$C$9,FALSE)</f>
        <v>---Silové---</v>
      </c>
      <c r="M69" s="1" t="str">
        <f>VLOOKUP(Překlad!$A$19,Překlad!$A$1:$C$689,Seznam!$C$9,FALSE)</f>
        <v>---Silové---</v>
      </c>
      <c r="N69" s="1" t="str">
        <f>VLOOKUP(Překlad!$A$19,Překlad!$A$1:$C$689,Seznam!$C$9,FALSE)</f>
        <v>---Silové---</v>
      </c>
      <c r="O69" s="1" t="str">
        <f>VLOOKUP(Překlad!$A$19,Překlad!$A$1:$C$689,Seznam!$C$9,FALSE)</f>
        <v>---Silové---</v>
      </c>
      <c r="P69" s="1" t="str">
        <f>VLOOKUP(Překlad!$A$19,Překlad!$A$1:$C$689,Seznam!$C$9,FALSE)</f>
        <v>---Silové---</v>
      </c>
      <c r="Q69" s="1" t="str">
        <f>VLOOKUP(Překlad!$A$19,Překlad!$A$1:$C$689,Seznam!$C$9,FALSE)</f>
        <v>---Silové---</v>
      </c>
      <c r="R69" s="1" t="str">
        <f>VLOOKUP(Překlad!$A$19,Překlad!$A$1:$C$689,Seznam!$C$9,FALSE)</f>
        <v>---Silové---</v>
      </c>
      <c r="S69" s="1" t="str">
        <f>VLOOKUP(Překlad!$A$19,Překlad!$A$1:$C$689,Seznam!$C$9,FALSE)</f>
        <v>---Silové---</v>
      </c>
      <c r="T69" s="1" t="str">
        <f>VLOOKUP(Překlad!$A$19,Překlad!$A$1:$C$689,Seznam!$C$9,FALSE)</f>
        <v>---Silové---</v>
      </c>
      <c r="U69" s="4"/>
      <c r="V69" s="5" t="s">
        <v>62</v>
      </c>
      <c r="W69" s="1"/>
      <c r="AA69">
        <v>8</v>
      </c>
      <c r="AB69" t="str">
        <f t="shared" si="13"/>
        <v>Vyberte disciplínu/divizi</v>
      </c>
    </row>
    <row r="70" spans="3:28" x14ac:dyDescent="0.25">
      <c r="C70">
        <v>11</v>
      </c>
      <c r="D70">
        <v>9</v>
      </c>
      <c r="E70" t="str">
        <f>VLOOKUP(Překlad!$A$4,Překlad!$A$2:$C$55,Seznam!$C$9,FALSE)</f>
        <v>Vyberte disciplínu/divizi</v>
      </c>
      <c r="F70" t="s">
        <v>74</v>
      </c>
      <c r="G70" t="s">
        <v>76</v>
      </c>
      <c r="H70" t="s">
        <v>106</v>
      </c>
      <c r="I70" t="s">
        <v>427</v>
      </c>
      <c r="J70" t="s">
        <v>427</v>
      </c>
      <c r="K70" t="s">
        <v>427</v>
      </c>
      <c r="L70" t="s">
        <v>50</v>
      </c>
      <c r="M70" t="s">
        <v>50</v>
      </c>
      <c r="N70" t="s">
        <v>50</v>
      </c>
      <c r="O70" t="s">
        <v>611</v>
      </c>
      <c r="P70" t="s">
        <v>611</v>
      </c>
      <c r="Q70" t="s">
        <v>611</v>
      </c>
      <c r="R70" t="s">
        <v>408</v>
      </c>
      <c r="S70" t="s">
        <v>408</v>
      </c>
      <c r="T70" t="s">
        <v>408</v>
      </c>
      <c r="V70" s="1" t="str">
        <f>VLOOKUP(Překlad!$A$22,Překlad!$A$1:$C$689,Seznam!$C$9,FALSE)</f>
        <v>Silové</v>
      </c>
      <c r="W70" s="1"/>
      <c r="AA70">
        <v>9</v>
      </c>
      <c r="AB70" t="str">
        <f t="shared" si="13"/>
        <v>Vyberte disciplínu/divizi</v>
      </c>
    </row>
    <row r="71" spans="3:28" x14ac:dyDescent="0.25">
      <c r="C71">
        <v>12</v>
      </c>
      <c r="D71">
        <v>10</v>
      </c>
      <c r="E71" t="str">
        <f>VLOOKUP(Překlad!$A$4,Překlad!$A$2:$C$55,Seznam!$C$9,FALSE)</f>
        <v>Vyberte disciplínu/divizi</v>
      </c>
      <c r="F71" t="s">
        <v>75</v>
      </c>
      <c r="G71" t="s">
        <v>92</v>
      </c>
      <c r="H71" t="s">
        <v>107</v>
      </c>
      <c r="I71" t="s">
        <v>428</v>
      </c>
      <c r="J71" t="s">
        <v>428</v>
      </c>
      <c r="K71" t="s">
        <v>428</v>
      </c>
      <c r="L71" t="s">
        <v>52</v>
      </c>
      <c r="M71" t="s">
        <v>52</v>
      </c>
      <c r="N71" t="s">
        <v>52</v>
      </c>
      <c r="O71" t="s">
        <v>612</v>
      </c>
      <c r="P71" t="s">
        <v>612</v>
      </c>
      <c r="Q71" t="s">
        <v>612</v>
      </c>
      <c r="R71" t="s">
        <v>52</v>
      </c>
      <c r="S71" t="s">
        <v>52</v>
      </c>
      <c r="T71" t="s">
        <v>52</v>
      </c>
      <c r="V71" s="1" t="str">
        <f>VLOOKUP(Překlad!$A$22,Překlad!$A$1:$C$689,Seznam!$C$9,FALSE)</f>
        <v>Silové</v>
      </c>
      <c r="W71" s="1"/>
      <c r="AA71">
        <v>10</v>
      </c>
      <c r="AB71" t="str">
        <f t="shared" si="13"/>
        <v>Vyberte disciplínu/divizi</v>
      </c>
    </row>
    <row r="72" spans="3:28" x14ac:dyDescent="0.25">
      <c r="C72">
        <v>13</v>
      </c>
      <c r="D72">
        <v>11</v>
      </c>
      <c r="E72" t="str">
        <f>VLOOKUP(Překlad!$A$4,Překlad!$A$2:$C$55,Seznam!$C$9,FALSE)</f>
        <v>Vyberte disciplínu/divizi</v>
      </c>
      <c r="F72" t="s">
        <v>76</v>
      </c>
      <c r="G72" t="s">
        <v>93</v>
      </c>
      <c r="H72" t="s">
        <v>108</v>
      </c>
      <c r="I72" t="s">
        <v>429</v>
      </c>
      <c r="J72" t="s">
        <v>429</v>
      </c>
      <c r="K72" t="s">
        <v>429</v>
      </c>
      <c r="L72" t="s">
        <v>53</v>
      </c>
      <c r="M72" t="s">
        <v>53</v>
      </c>
      <c r="N72" t="s">
        <v>53</v>
      </c>
      <c r="O72" t="s">
        <v>613</v>
      </c>
      <c r="P72" t="s">
        <v>613</v>
      </c>
      <c r="Q72" t="s">
        <v>613</v>
      </c>
      <c r="R72" t="s">
        <v>409</v>
      </c>
      <c r="S72" t="s">
        <v>409</v>
      </c>
      <c r="T72" t="s">
        <v>409</v>
      </c>
      <c r="V72" s="1" t="str">
        <f>VLOOKUP(Překlad!$A$22,Překlad!$A$1:$C$689,Seznam!$C$9,FALSE)</f>
        <v>Silové</v>
      </c>
      <c r="W72" s="1"/>
      <c r="AA72">
        <v>11</v>
      </c>
      <c r="AB72" t="str">
        <f t="shared" si="13"/>
        <v>Vyberte disciplínu/divizi</v>
      </c>
    </row>
    <row r="73" spans="3:28" x14ac:dyDescent="0.25">
      <c r="C73">
        <v>14</v>
      </c>
      <c r="D73">
        <v>12</v>
      </c>
      <c r="E73" t="str">
        <f>VLOOKUP(Překlad!$A$4,Překlad!$A$2:$C$55,Seznam!$C$9,FALSE)</f>
        <v>Vyberte disciplínu/divizi</v>
      </c>
      <c r="F73" t="s">
        <v>77</v>
      </c>
      <c r="G73" t="s">
        <v>94</v>
      </c>
      <c r="H73" t="s">
        <v>109</v>
      </c>
      <c r="I73" t="s">
        <v>430</v>
      </c>
      <c r="J73" t="s">
        <v>430</v>
      </c>
      <c r="K73" t="s">
        <v>430</v>
      </c>
      <c r="L73" t="s">
        <v>54</v>
      </c>
      <c r="M73" t="s">
        <v>54</v>
      </c>
      <c r="N73" t="s">
        <v>54</v>
      </c>
      <c r="O73" t="s">
        <v>614</v>
      </c>
      <c r="P73" t="s">
        <v>614</v>
      </c>
      <c r="Q73" t="s">
        <v>614</v>
      </c>
      <c r="R73" t="s">
        <v>410</v>
      </c>
      <c r="S73" t="s">
        <v>410</v>
      </c>
      <c r="T73" t="s">
        <v>410</v>
      </c>
      <c r="V73" s="1" t="str">
        <f>VLOOKUP(Překlad!$A$22,Překlad!$A$1:$C$689,Seznam!$C$9,FALSE)</f>
        <v>Silové</v>
      </c>
      <c r="W73" s="1"/>
      <c r="AA73">
        <v>12</v>
      </c>
      <c r="AB73" t="str">
        <f t="shared" si="13"/>
        <v>Vyberte disciplínu/divizi</v>
      </c>
    </row>
    <row r="74" spans="3:28" x14ac:dyDescent="0.25">
      <c r="C74">
        <v>15</v>
      </c>
      <c r="D74">
        <v>13</v>
      </c>
      <c r="E74" t="str">
        <f>VLOOKUP(Překlad!$A$4,Překlad!$A$2:$C$55,Seznam!$C$9,FALSE)</f>
        <v>Vyberte disciplínu/divizi</v>
      </c>
      <c r="F74" t="s">
        <v>78</v>
      </c>
      <c r="G74" t="s">
        <v>95</v>
      </c>
      <c r="H74" t="s">
        <v>110</v>
      </c>
      <c r="I74" t="s">
        <v>431</v>
      </c>
      <c r="J74" t="s">
        <v>431</v>
      </c>
      <c r="K74" t="s">
        <v>431</v>
      </c>
      <c r="L74" t="s">
        <v>55</v>
      </c>
      <c r="M74" t="s">
        <v>55</v>
      </c>
      <c r="N74" t="s">
        <v>55</v>
      </c>
      <c r="O74" t="s">
        <v>615</v>
      </c>
      <c r="P74" t="s">
        <v>615</v>
      </c>
      <c r="Q74" t="s">
        <v>615</v>
      </c>
      <c r="R74" t="s">
        <v>411</v>
      </c>
      <c r="S74" t="s">
        <v>411</v>
      </c>
      <c r="T74" t="s">
        <v>411</v>
      </c>
      <c r="V74" s="1" t="str">
        <f>VLOOKUP(Překlad!$A$22,Překlad!$A$1:$C$689,Seznam!$C$9,FALSE)</f>
        <v>Silové</v>
      </c>
      <c r="W74" s="1"/>
      <c r="AA74">
        <v>13</v>
      </c>
      <c r="AB74" t="str">
        <f t="shared" si="13"/>
        <v>Vyberte disciplínu/divizi</v>
      </c>
    </row>
    <row r="75" spans="3:28" x14ac:dyDescent="0.25">
      <c r="C75">
        <v>16</v>
      </c>
      <c r="D75">
        <v>14</v>
      </c>
      <c r="E75" t="str">
        <f>VLOOKUP(Překlad!$A$4,Překlad!$A$2:$C$55,Seznam!$C$9,FALSE)</f>
        <v>Vyberte disciplínu/divizi</v>
      </c>
      <c r="F75" s="1" t="str">
        <f>VLOOKUP(Překlad!$A$20,Překlad!$A$1:$C$689,Seznam!$C$9,FALSE)</f>
        <v>---Balanční---</v>
      </c>
      <c r="G75" s="1" t="str">
        <f>VLOOKUP(Překlad!$A$20,Překlad!$A$1:$C$689,Seznam!$C$9,FALSE)</f>
        <v>---Balanční---</v>
      </c>
      <c r="H75" s="1" t="str">
        <f>VLOOKUP(Překlad!$A$20,Překlad!$A$1:$C$689,Seznam!$C$9,FALSE)</f>
        <v>---Balanční---</v>
      </c>
      <c r="I75" s="1" t="str">
        <f>VLOOKUP(Překlad!$A$20,Překlad!$A$1:$C$689,Seznam!$C$9,FALSE)</f>
        <v>---Balanční---</v>
      </c>
      <c r="J75" s="1" t="str">
        <f>VLOOKUP(Překlad!$A$20,Překlad!$A$1:$C$689,Seznam!$C$9,FALSE)</f>
        <v>---Balanční---</v>
      </c>
      <c r="K75" s="1" t="str">
        <f>VLOOKUP(Překlad!$A$20,Překlad!$A$1:$C$689,Seznam!$C$9,FALSE)</f>
        <v>---Balanční---</v>
      </c>
      <c r="L75" s="1" t="str">
        <f>VLOOKUP(Překlad!$A$20,Překlad!$A$1:$C$689,Seznam!$C$9,FALSE)</f>
        <v>---Balanční---</v>
      </c>
      <c r="M75" s="1" t="str">
        <f>VLOOKUP(Překlad!$A$20,Překlad!$A$1:$C$689,Seznam!$C$9,FALSE)</f>
        <v>---Balanční---</v>
      </c>
      <c r="N75" s="1" t="str">
        <f>VLOOKUP(Překlad!$A$20,Překlad!$A$1:$C$689,Seznam!$C$9,FALSE)</f>
        <v>---Balanční---</v>
      </c>
      <c r="O75" s="1" t="str">
        <f>VLOOKUP(Překlad!$A$20,Překlad!$A$1:$C$689,Seznam!$C$9,FALSE)</f>
        <v>---Balanční---</v>
      </c>
      <c r="P75" s="1" t="str">
        <f>VLOOKUP(Překlad!$A$20,Překlad!$A$1:$C$689,Seznam!$C$9,FALSE)</f>
        <v>---Balanční---</v>
      </c>
      <c r="Q75" s="1" t="str">
        <f>VLOOKUP(Překlad!$A$20,Překlad!$A$1:$C$689,Seznam!$C$9,FALSE)</f>
        <v>---Balanční---</v>
      </c>
      <c r="R75" s="1" t="str">
        <f>VLOOKUP(Překlad!$A$20,Překlad!$A$1:$C$689,Seznam!$C$9,FALSE)</f>
        <v>---Balanční---</v>
      </c>
      <c r="S75" s="1" t="str">
        <f>VLOOKUP(Překlad!$A$20,Překlad!$A$1:$C$689,Seznam!$C$9,FALSE)</f>
        <v>---Balanční---</v>
      </c>
      <c r="T75" s="1" t="str">
        <f>VLOOKUP(Překlad!$A$20,Překlad!$A$1:$C$689,Seznam!$C$9,FALSE)</f>
        <v>---Balanční---</v>
      </c>
      <c r="U75" s="4"/>
      <c r="V75" s="5" t="s">
        <v>62</v>
      </c>
      <c r="W75" s="1"/>
      <c r="AA75">
        <v>14</v>
      </c>
      <c r="AB75" t="str">
        <f t="shared" si="13"/>
        <v>Vyberte disciplínu/divizi</v>
      </c>
    </row>
    <row r="76" spans="3:28" x14ac:dyDescent="0.25">
      <c r="C76">
        <v>17</v>
      </c>
      <c r="D76">
        <v>15</v>
      </c>
      <c r="E76" t="str">
        <f>VLOOKUP(Překlad!$A$4,Překlad!$A$2:$C$55,Seznam!$C$9,FALSE)</f>
        <v>Vyberte disciplínu/divizi</v>
      </c>
      <c r="F76" t="s">
        <v>79</v>
      </c>
      <c r="G76" t="s">
        <v>96</v>
      </c>
      <c r="H76" t="s">
        <v>111</v>
      </c>
      <c r="I76" t="s">
        <v>432</v>
      </c>
      <c r="J76" t="s">
        <v>432</v>
      </c>
      <c r="K76" t="s">
        <v>432</v>
      </c>
      <c r="L76" t="s">
        <v>57</v>
      </c>
      <c r="M76" t="s">
        <v>57</v>
      </c>
      <c r="N76" t="s">
        <v>57</v>
      </c>
      <c r="O76" t="s">
        <v>622</v>
      </c>
      <c r="P76" t="s">
        <v>622</v>
      </c>
      <c r="Q76" t="s">
        <v>622</v>
      </c>
      <c r="R76" t="s">
        <v>412</v>
      </c>
      <c r="S76" t="s">
        <v>412</v>
      </c>
      <c r="T76" t="s">
        <v>412</v>
      </c>
      <c r="V76" s="1" t="str">
        <f>VLOOKUP(Překlad!$A$23,Překlad!$A$1:$C$689,Seznam!$C$9,FALSE)</f>
        <v>Balanční</v>
      </c>
      <c r="W76" s="1"/>
      <c r="AA76">
        <v>15</v>
      </c>
      <c r="AB76" t="str">
        <f t="shared" si="13"/>
        <v>Vyberte disciplínu/divizi</v>
      </c>
    </row>
    <row r="77" spans="3:28" x14ac:dyDescent="0.25">
      <c r="C77">
        <v>18</v>
      </c>
      <c r="D77">
        <v>16</v>
      </c>
      <c r="E77" t="str">
        <f>VLOOKUP(Překlad!$A$4,Překlad!$A$2:$C$55,Seznam!$C$9,FALSE)</f>
        <v>Vyberte disciplínu/divizi</v>
      </c>
      <c r="F77" t="s">
        <v>80</v>
      </c>
      <c r="G77" t="s">
        <v>97</v>
      </c>
      <c r="H77" t="s">
        <v>112</v>
      </c>
      <c r="I77" t="s">
        <v>433</v>
      </c>
      <c r="J77" t="s">
        <v>433</v>
      </c>
      <c r="K77" t="s">
        <v>433</v>
      </c>
      <c r="L77" t="s">
        <v>58</v>
      </c>
      <c r="M77" t="s">
        <v>58</v>
      </c>
      <c r="N77" t="s">
        <v>58</v>
      </c>
      <c r="O77" t="s">
        <v>616</v>
      </c>
      <c r="P77" t="s">
        <v>616</v>
      </c>
      <c r="Q77" t="s">
        <v>616</v>
      </c>
      <c r="R77" t="s">
        <v>413</v>
      </c>
      <c r="S77" t="s">
        <v>413</v>
      </c>
      <c r="T77" t="s">
        <v>413</v>
      </c>
      <c r="V77" s="1" t="str">
        <f>VLOOKUP(Překlad!$A$23,Překlad!$A$1:$C$689,Seznam!$C$9,FALSE)</f>
        <v>Balanční</v>
      </c>
      <c r="W77" s="1"/>
      <c r="AA77">
        <v>16</v>
      </c>
      <c r="AB77" t="str">
        <f t="shared" si="13"/>
        <v>Vyberte disciplínu/divizi</v>
      </c>
    </row>
    <row r="78" spans="3:28" x14ac:dyDescent="0.25">
      <c r="C78">
        <v>19</v>
      </c>
      <c r="D78">
        <v>17</v>
      </c>
      <c r="E78" t="str">
        <f>VLOOKUP(Překlad!$A$4,Překlad!$A$2:$C$55,Seznam!$C$9,FALSE)</f>
        <v>Vyberte disciplínu/divizi</v>
      </c>
      <c r="F78" t="s">
        <v>81</v>
      </c>
      <c r="G78" t="s">
        <v>98</v>
      </c>
      <c r="H78" t="s">
        <v>113</v>
      </c>
      <c r="I78" t="s">
        <v>434</v>
      </c>
      <c r="J78" t="s">
        <v>434</v>
      </c>
      <c r="K78" t="s">
        <v>434</v>
      </c>
      <c r="L78" t="s">
        <v>59</v>
      </c>
      <c r="M78" t="s">
        <v>59</v>
      </c>
      <c r="N78" t="s">
        <v>59</v>
      </c>
      <c r="O78" t="s">
        <v>617</v>
      </c>
      <c r="P78" t="s">
        <v>617</v>
      </c>
      <c r="Q78" t="s">
        <v>617</v>
      </c>
      <c r="R78" t="s">
        <v>414</v>
      </c>
      <c r="S78" t="s">
        <v>414</v>
      </c>
      <c r="T78" t="s">
        <v>414</v>
      </c>
      <c r="V78" s="1" t="str">
        <f>VLOOKUP(Překlad!$A$23,Překlad!$A$1:$C$689,Seznam!$C$9,FALSE)</f>
        <v>Balanční</v>
      </c>
      <c r="W78" s="1"/>
      <c r="AA78">
        <v>17</v>
      </c>
      <c r="AB78" t="str">
        <f t="shared" si="13"/>
        <v>Vyberte disciplínu/divizi</v>
      </c>
    </row>
    <row r="79" spans="3:28" x14ac:dyDescent="0.25">
      <c r="C79">
        <v>20</v>
      </c>
      <c r="D79">
        <v>18</v>
      </c>
      <c r="E79" t="str">
        <f>VLOOKUP(Překlad!$A$4,Překlad!$A$2:$C$55,Seznam!$C$9,FALSE)</f>
        <v>Vyberte disciplínu/divizi</v>
      </c>
      <c r="F79" t="s">
        <v>82</v>
      </c>
      <c r="G79" t="s">
        <v>99</v>
      </c>
      <c r="H79" t="s">
        <v>114</v>
      </c>
      <c r="I79" t="s">
        <v>435</v>
      </c>
      <c r="J79" t="s">
        <v>435</v>
      </c>
      <c r="K79" t="s">
        <v>435</v>
      </c>
      <c r="L79" t="s">
        <v>60</v>
      </c>
      <c r="M79" t="s">
        <v>60</v>
      </c>
      <c r="N79" t="s">
        <v>60</v>
      </c>
      <c r="O79" t="s">
        <v>618</v>
      </c>
      <c r="P79" t="s">
        <v>618</v>
      </c>
      <c r="Q79" t="s">
        <v>618</v>
      </c>
      <c r="R79" t="s">
        <v>415</v>
      </c>
      <c r="S79" t="s">
        <v>415</v>
      </c>
      <c r="T79" t="s">
        <v>415</v>
      </c>
      <c r="V79" s="1" t="str">
        <f>VLOOKUP(Překlad!$A$23,Překlad!$A$1:$C$689,Seznam!$C$9,FALSE)</f>
        <v>Balanční</v>
      </c>
      <c r="W79" s="1"/>
      <c r="AA79">
        <v>18</v>
      </c>
      <c r="AB79" t="str">
        <f t="shared" si="13"/>
        <v>Vyberte disciplínu/divizi</v>
      </c>
    </row>
    <row r="80" spans="3:28" x14ac:dyDescent="0.25">
      <c r="C80">
        <v>21</v>
      </c>
      <c r="D80">
        <v>19</v>
      </c>
      <c r="E80" t="str">
        <f>VLOOKUP(Překlad!$A$4,Překlad!$A$2:$C$55,Seznam!$C$9,FALSE)</f>
        <v>Vyberte disciplínu/divizi</v>
      </c>
      <c r="F80" t="s">
        <v>123</v>
      </c>
      <c r="G80" t="s">
        <v>100</v>
      </c>
      <c r="H80" t="s">
        <v>115</v>
      </c>
      <c r="I80" s="4" t="s">
        <v>62</v>
      </c>
      <c r="J80" s="4" t="s">
        <v>62</v>
      </c>
      <c r="K80" s="4" t="s">
        <v>62</v>
      </c>
      <c r="L80" t="s">
        <v>61</v>
      </c>
      <c r="M80" t="s">
        <v>61</v>
      </c>
      <c r="N80" t="s">
        <v>61</v>
      </c>
      <c r="O80" t="s">
        <v>619</v>
      </c>
      <c r="P80" t="s">
        <v>619</v>
      </c>
      <c r="Q80" t="s">
        <v>619</v>
      </c>
      <c r="R80" t="s">
        <v>416</v>
      </c>
      <c r="S80" t="s">
        <v>416</v>
      </c>
      <c r="T80" t="s">
        <v>416</v>
      </c>
      <c r="V80" s="1" t="str">
        <f>IF(AB80="---","---",VLOOKUP(Překlad!$A$23,Překlad!$A$1:$C$689,Seznam!$C$9,FALSE))</f>
        <v>Balanční</v>
      </c>
      <c r="W80" s="1"/>
      <c r="AA80">
        <v>19</v>
      </c>
      <c r="AB80" t="str">
        <f t="shared" si="13"/>
        <v>Vyberte disciplínu/divizi</v>
      </c>
    </row>
    <row r="81" spans="3:23" x14ac:dyDescent="0.25">
      <c r="C81">
        <v>22</v>
      </c>
      <c r="F81"/>
      <c r="G81"/>
      <c r="I81" s="4"/>
      <c r="J81" s="4"/>
      <c r="K81" s="4"/>
      <c r="V81" s="1"/>
      <c r="W81" s="1"/>
    </row>
    <row r="82" spans="3:23" x14ac:dyDescent="0.25">
      <c r="C82">
        <v>23</v>
      </c>
      <c r="E82" s="4" t="s">
        <v>62</v>
      </c>
      <c r="F82" s="1" t="s">
        <v>469</v>
      </c>
      <c r="G82" s="1" t="s">
        <v>471</v>
      </c>
      <c r="H82" t="s">
        <v>472</v>
      </c>
      <c r="I82" t="s">
        <v>473</v>
      </c>
      <c r="J82" t="s">
        <v>473</v>
      </c>
      <c r="K82" t="s">
        <v>473</v>
      </c>
      <c r="L82" t="s">
        <v>474</v>
      </c>
      <c r="M82" t="s">
        <v>474</v>
      </c>
      <c r="N82" t="s">
        <v>474</v>
      </c>
      <c r="O82" t="s">
        <v>620</v>
      </c>
      <c r="P82" t="s">
        <v>620</v>
      </c>
      <c r="Q82" t="s">
        <v>620</v>
      </c>
      <c r="R82" t="s">
        <v>552</v>
      </c>
      <c r="S82" t="s">
        <v>552</v>
      </c>
      <c r="T82" t="s">
        <v>552</v>
      </c>
    </row>
    <row r="83" spans="3:23" x14ac:dyDescent="0.25">
      <c r="F83"/>
    </row>
    <row r="84" spans="3:23" x14ac:dyDescent="0.25">
      <c r="E84" s="4"/>
      <c r="F84"/>
    </row>
    <row r="85" spans="3:23" x14ac:dyDescent="0.25">
      <c r="E85" s="4"/>
      <c r="F85"/>
    </row>
    <row r="86" spans="3:23" x14ac:dyDescent="0.25">
      <c r="F86"/>
    </row>
    <row r="87" spans="3:23" x14ac:dyDescent="0.25">
      <c r="F87"/>
    </row>
    <row r="88" spans="3:23" x14ac:dyDescent="0.25">
      <c r="F88"/>
    </row>
    <row r="89" spans="3:23" x14ac:dyDescent="0.25">
      <c r="F89"/>
    </row>
    <row r="90" spans="3:23" x14ac:dyDescent="0.25">
      <c r="F90"/>
    </row>
    <row r="91" spans="3:23" x14ac:dyDescent="0.25">
      <c r="E91" s="4"/>
      <c r="F91"/>
    </row>
    <row r="92" spans="3:23" x14ac:dyDescent="0.25">
      <c r="F92"/>
    </row>
    <row r="93" spans="3:23" x14ac:dyDescent="0.25">
      <c r="F93"/>
    </row>
    <row r="94" spans="3:23" x14ac:dyDescent="0.25">
      <c r="F94"/>
    </row>
    <row r="95" spans="3:23" x14ac:dyDescent="0.25">
      <c r="F95"/>
    </row>
    <row r="97" spans="5:6" x14ac:dyDescent="0.25">
      <c r="E97" s="4"/>
      <c r="F97"/>
    </row>
    <row r="98" spans="5:6" x14ac:dyDescent="0.25">
      <c r="F98"/>
    </row>
    <row r="103" spans="5:6" x14ac:dyDescent="0.25">
      <c r="F103"/>
    </row>
    <row r="104" spans="5:6" x14ac:dyDescent="0.25">
      <c r="F104"/>
    </row>
    <row r="111" spans="5:6" x14ac:dyDescent="0.25">
      <c r="F111"/>
    </row>
    <row r="112" spans="5:6" x14ac:dyDescent="0.25">
      <c r="F112"/>
    </row>
    <row r="113" spans="6:6" x14ac:dyDescent="0.25">
      <c r="F113"/>
    </row>
    <row r="114" spans="6:6" x14ac:dyDescent="0.25">
      <c r="F114"/>
    </row>
    <row r="115" spans="6:6" x14ac:dyDescent="0.25">
      <c r="F115"/>
    </row>
    <row r="116" spans="6:6" x14ac:dyDescent="0.25">
      <c r="F116"/>
    </row>
    <row r="117" spans="6:6" x14ac:dyDescent="0.25">
      <c r="F117"/>
    </row>
    <row r="118" spans="6:6" x14ac:dyDescent="0.25">
      <c r="F118"/>
    </row>
    <row r="119" spans="6:6" x14ac:dyDescent="0.25">
      <c r="F119"/>
    </row>
    <row r="120" spans="6:6" x14ac:dyDescent="0.25">
      <c r="F120"/>
    </row>
    <row r="121" spans="6:6" x14ac:dyDescent="0.25">
      <c r="F121"/>
    </row>
    <row r="122" spans="6:6" x14ac:dyDescent="0.25">
      <c r="F122"/>
    </row>
    <row r="123" spans="6:6" x14ac:dyDescent="0.25">
      <c r="F123"/>
    </row>
    <row r="124" spans="6:6" x14ac:dyDescent="0.25">
      <c r="F124"/>
    </row>
    <row r="125" spans="6:6" x14ac:dyDescent="0.25">
      <c r="F125"/>
    </row>
    <row r="126" spans="6:6" x14ac:dyDescent="0.25">
      <c r="F126"/>
    </row>
    <row r="127" spans="6:6" x14ac:dyDescent="0.25">
      <c r="F127"/>
    </row>
    <row r="128" spans="6:6" x14ac:dyDescent="0.25">
      <c r="F128"/>
    </row>
    <row r="129" spans="6:6" x14ac:dyDescent="0.25">
      <c r="F129"/>
    </row>
    <row r="130" spans="6:6" x14ac:dyDescent="0.25">
      <c r="F130"/>
    </row>
    <row r="131" spans="6:6" x14ac:dyDescent="0.25">
      <c r="F131"/>
    </row>
    <row r="132" spans="6:6" x14ac:dyDescent="0.25">
      <c r="F132"/>
    </row>
    <row r="133" spans="6:6" x14ac:dyDescent="0.25">
      <c r="F133"/>
    </row>
    <row r="134" spans="6:6" x14ac:dyDescent="0.25">
      <c r="F134"/>
    </row>
    <row r="135" spans="6:6" x14ac:dyDescent="0.25">
      <c r="F135"/>
    </row>
    <row r="136" spans="6:6" x14ac:dyDescent="0.25">
      <c r="F136"/>
    </row>
    <row r="137" spans="6:6" x14ac:dyDescent="0.25">
      <c r="F137"/>
    </row>
    <row r="138" spans="6:6" x14ac:dyDescent="0.25">
      <c r="F138"/>
    </row>
    <row r="139" spans="6:6" x14ac:dyDescent="0.25">
      <c r="F139"/>
    </row>
    <row r="140" spans="6:6" x14ac:dyDescent="0.25">
      <c r="F140"/>
    </row>
    <row r="141" spans="6:6" x14ac:dyDescent="0.25">
      <c r="F141"/>
    </row>
    <row r="142" spans="6:6" x14ac:dyDescent="0.25">
      <c r="F142"/>
    </row>
    <row r="143" spans="6:6" x14ac:dyDescent="0.25">
      <c r="F143"/>
    </row>
    <row r="144" spans="6:6" x14ac:dyDescent="0.25">
      <c r="F144"/>
    </row>
    <row r="145" spans="6:6" x14ac:dyDescent="0.25">
      <c r="F145"/>
    </row>
    <row r="146" spans="6:6" x14ac:dyDescent="0.25">
      <c r="F146"/>
    </row>
    <row r="147" spans="6:6" x14ac:dyDescent="0.25">
      <c r="F147"/>
    </row>
    <row r="148" spans="6:6" x14ac:dyDescent="0.25">
      <c r="F148"/>
    </row>
    <row r="149" spans="6:6" x14ac:dyDescent="0.25">
      <c r="F149"/>
    </row>
    <row r="150" spans="6:6" x14ac:dyDescent="0.25">
      <c r="F150"/>
    </row>
    <row r="151" spans="6:6" x14ac:dyDescent="0.25">
      <c r="F151"/>
    </row>
    <row r="152" spans="6:6" x14ac:dyDescent="0.25">
      <c r="F152"/>
    </row>
    <row r="153" spans="6:6" x14ac:dyDescent="0.25">
      <c r="F153"/>
    </row>
    <row r="154" spans="6:6" x14ac:dyDescent="0.25">
      <c r="F154"/>
    </row>
    <row r="155" spans="6:6" x14ac:dyDescent="0.25">
      <c r="F155"/>
    </row>
    <row r="156" spans="6:6" x14ac:dyDescent="0.25">
      <c r="F156"/>
    </row>
    <row r="157" spans="6:6" x14ac:dyDescent="0.25">
      <c r="F157"/>
    </row>
    <row r="158" spans="6:6" x14ac:dyDescent="0.25">
      <c r="F158"/>
    </row>
    <row r="159" spans="6:6" x14ac:dyDescent="0.25">
      <c r="F159"/>
    </row>
    <row r="160" spans="6:6" x14ac:dyDescent="0.25">
      <c r="F160"/>
    </row>
    <row r="161" spans="6:6" x14ac:dyDescent="0.25">
      <c r="F161"/>
    </row>
    <row r="162" spans="6:6" x14ac:dyDescent="0.25">
      <c r="F162"/>
    </row>
    <row r="163" spans="6:6" x14ac:dyDescent="0.25">
      <c r="F163"/>
    </row>
    <row r="164" spans="6:6" x14ac:dyDescent="0.25">
      <c r="F164"/>
    </row>
    <row r="165" spans="6:6" x14ac:dyDescent="0.25">
      <c r="F165"/>
    </row>
    <row r="166" spans="6:6" x14ac:dyDescent="0.25">
      <c r="F166"/>
    </row>
    <row r="167" spans="6:6" x14ac:dyDescent="0.25">
      <c r="F167"/>
    </row>
    <row r="168" spans="6:6" x14ac:dyDescent="0.25">
      <c r="F168"/>
    </row>
    <row r="169" spans="6:6" x14ac:dyDescent="0.25">
      <c r="F169"/>
    </row>
    <row r="170" spans="6:6" x14ac:dyDescent="0.25">
      <c r="F170"/>
    </row>
    <row r="171" spans="6:6" x14ac:dyDescent="0.25">
      <c r="F171"/>
    </row>
  </sheetData>
  <sheetProtection algorithmName="SHA-512" hashValue="9/8g4nAcl6FIonqiD/xQFptmjpXSDPFgpJb4IMf7d81vHde27HWOs2kelJS47nPFng1PaBTVMkKGucos5Rk1Mg==" saltValue="QbwJywezL4/maViBKkV6IQ==" spinCount="100000" sheet="1" objects="1" scenarios="1"/>
  <conditionalFormatting sqref="E84:E145">
    <cfRule type="duplicateValues" dxfId="1" priority="17"/>
  </conditionalFormatting>
  <conditionalFormatting sqref="F111:F171 F103:F104 F97:F98 F83:F95">
    <cfRule type="duplicateValues" dxfId="0" priority="23"/>
  </conditionalFormatting>
  <dataValidations count="1">
    <dataValidation allowBlank="1" showErrorMessage="1" sqref="F3" xr:uid="{B2C0B74C-0E30-437E-836B-A3F6557351BC}"/>
  </dataValidations>
  <pageMargins left="0.7" right="0.7" top="0.78740157499999996" bottom="0.78740157499999996" header="0.3" footer="0.3"/>
  <pageSetup paperSize="9" orientation="portrait" verticalDpi="0"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28FB7-72ED-4AF2-85E2-94A9CAC0B31D}">
  <sheetPr codeName="List5"/>
  <dimension ref="A1:D44"/>
  <sheetViews>
    <sheetView topLeftCell="A25" workbookViewId="0">
      <selection activeCell="B26" sqref="B26"/>
    </sheetView>
  </sheetViews>
  <sheetFormatPr defaultColWidth="8.85546875" defaultRowHeight="15" x14ac:dyDescent="0.25"/>
  <cols>
    <col min="1" max="2" width="35.7109375" style="1" customWidth="1"/>
    <col min="3" max="3" width="35.7109375" customWidth="1"/>
    <col min="4" max="4" width="30.28515625" customWidth="1"/>
  </cols>
  <sheetData>
    <row r="1" spans="1:3" x14ac:dyDescent="0.25">
      <c r="A1" s="1">
        <v>1</v>
      </c>
      <c r="B1" s="1">
        <v>2</v>
      </c>
      <c r="C1" s="1">
        <v>3</v>
      </c>
    </row>
    <row r="2" spans="1:3" x14ac:dyDescent="0.25">
      <c r="A2" s="1" t="s">
        <v>136</v>
      </c>
      <c r="B2" s="1" t="s">
        <v>137</v>
      </c>
      <c r="C2" s="1" t="s">
        <v>138</v>
      </c>
    </row>
    <row r="3" spans="1:3" x14ac:dyDescent="0.25">
      <c r="A3" s="30" t="s">
        <v>63</v>
      </c>
      <c r="B3" s="30" t="s">
        <v>141</v>
      </c>
      <c r="C3" s="30" t="s">
        <v>142</v>
      </c>
    </row>
    <row r="4" spans="1:3" x14ac:dyDescent="0.25">
      <c r="A4" s="30" t="s">
        <v>241</v>
      </c>
      <c r="B4" s="30" t="s">
        <v>242</v>
      </c>
      <c r="C4" s="30" t="s">
        <v>243</v>
      </c>
    </row>
    <row r="5" spans="1:3" x14ac:dyDescent="0.25">
      <c r="A5" s="30" t="s">
        <v>165</v>
      </c>
      <c r="B5" s="37" t="s">
        <v>167</v>
      </c>
      <c r="C5" s="37" t="s">
        <v>168</v>
      </c>
    </row>
    <row r="6" spans="1:3" x14ac:dyDescent="0.25">
      <c r="A6" s="30" t="s">
        <v>0</v>
      </c>
      <c r="B6" s="37" t="s">
        <v>169</v>
      </c>
      <c r="C6" s="39" t="s">
        <v>170</v>
      </c>
    </row>
    <row r="7" spans="1:3" x14ac:dyDescent="0.25">
      <c r="A7" s="30" t="s">
        <v>132</v>
      </c>
      <c r="B7" s="37" t="s">
        <v>171</v>
      </c>
      <c r="C7" s="39" t="s">
        <v>172</v>
      </c>
    </row>
    <row r="8" spans="1:3" x14ac:dyDescent="0.25">
      <c r="A8" s="37" t="s">
        <v>174</v>
      </c>
      <c r="B8" s="37" t="s">
        <v>175</v>
      </c>
      <c r="C8" s="39" t="s">
        <v>173</v>
      </c>
    </row>
    <row r="9" spans="1:3" x14ac:dyDescent="0.25">
      <c r="A9" s="30" t="s">
        <v>2</v>
      </c>
      <c r="B9" s="39" t="s">
        <v>177</v>
      </c>
      <c r="C9" s="37" t="s">
        <v>176</v>
      </c>
    </row>
    <row r="10" spans="1:3" x14ac:dyDescent="0.25">
      <c r="A10" s="30" t="s">
        <v>1</v>
      </c>
      <c r="B10" s="37" t="s">
        <v>179</v>
      </c>
      <c r="C10" s="37" t="s">
        <v>178</v>
      </c>
    </row>
    <row r="11" spans="1:3" x14ac:dyDescent="0.25">
      <c r="A11" s="30" t="s">
        <v>3</v>
      </c>
      <c r="B11" s="39" t="s">
        <v>181</v>
      </c>
      <c r="C11" s="37" t="s">
        <v>180</v>
      </c>
    </row>
    <row r="12" spans="1:3" x14ac:dyDescent="0.25">
      <c r="A12" s="30" t="s">
        <v>84</v>
      </c>
      <c r="B12" s="30" t="s">
        <v>183</v>
      </c>
      <c r="C12" s="30" t="s">
        <v>182</v>
      </c>
    </row>
    <row r="13" spans="1:3" x14ac:dyDescent="0.25">
      <c r="A13" s="30" t="s">
        <v>39</v>
      </c>
      <c r="B13" s="30" t="s">
        <v>185</v>
      </c>
      <c r="C13" s="30" t="s">
        <v>184</v>
      </c>
    </row>
    <row r="14" spans="1:3" x14ac:dyDescent="0.25">
      <c r="A14" s="30" t="s">
        <v>40</v>
      </c>
      <c r="B14" s="40" t="s">
        <v>186</v>
      </c>
      <c r="C14" s="40" t="s">
        <v>40</v>
      </c>
    </row>
    <row r="15" spans="1:3" x14ac:dyDescent="0.25">
      <c r="A15" s="30" t="s">
        <v>41</v>
      </c>
      <c r="B15" s="30" t="s">
        <v>189</v>
      </c>
      <c r="C15" s="40" t="s">
        <v>188</v>
      </c>
    </row>
    <row r="16" spans="1:3" x14ac:dyDescent="0.25">
      <c r="A16" s="30" t="s">
        <v>42</v>
      </c>
      <c r="B16" s="30" t="s">
        <v>190</v>
      </c>
      <c r="C16" s="30" t="s">
        <v>187</v>
      </c>
    </row>
    <row r="17" spans="1:3" x14ac:dyDescent="0.25">
      <c r="A17" s="30" t="s">
        <v>43</v>
      </c>
      <c r="B17" s="30" t="s">
        <v>192</v>
      </c>
      <c r="C17" s="30" t="s">
        <v>191</v>
      </c>
    </row>
    <row r="18" spans="1:3" x14ac:dyDescent="0.25">
      <c r="A18" s="30" t="s">
        <v>65</v>
      </c>
      <c r="B18" s="37" t="s">
        <v>194</v>
      </c>
      <c r="C18" s="37" t="s">
        <v>193</v>
      </c>
    </row>
    <row r="19" spans="1:3" x14ac:dyDescent="0.25">
      <c r="A19" s="30" t="s">
        <v>66</v>
      </c>
      <c r="B19" s="37" t="s">
        <v>196</v>
      </c>
      <c r="C19" s="39" t="s">
        <v>195</v>
      </c>
    </row>
    <row r="20" spans="1:3" x14ac:dyDescent="0.25">
      <c r="A20" s="30" t="s">
        <v>67</v>
      </c>
      <c r="B20" s="37" t="s">
        <v>417</v>
      </c>
      <c r="C20" s="37" t="s">
        <v>197</v>
      </c>
    </row>
    <row r="21" spans="1:3" x14ac:dyDescent="0.25">
      <c r="A21" s="30" t="s">
        <v>47</v>
      </c>
      <c r="B21" s="37" t="s">
        <v>198</v>
      </c>
      <c r="C21" s="37" t="s">
        <v>200</v>
      </c>
    </row>
    <row r="22" spans="1:3" x14ac:dyDescent="0.25">
      <c r="A22" s="30" t="s">
        <v>51</v>
      </c>
      <c r="B22" s="37" t="s">
        <v>199</v>
      </c>
      <c r="C22" s="39" t="s">
        <v>201</v>
      </c>
    </row>
    <row r="23" spans="1:3" x14ac:dyDescent="0.25">
      <c r="A23" s="30" t="s">
        <v>56</v>
      </c>
      <c r="B23" s="37" t="s">
        <v>450</v>
      </c>
      <c r="C23" s="37" t="s">
        <v>202</v>
      </c>
    </row>
    <row r="24" spans="1:3" x14ac:dyDescent="0.25">
      <c r="A24" s="30" t="s">
        <v>31</v>
      </c>
      <c r="B24" s="37" t="s">
        <v>205</v>
      </c>
      <c r="C24" s="37" t="s">
        <v>206</v>
      </c>
    </row>
    <row r="25" spans="1:3" x14ac:dyDescent="0.25">
      <c r="A25" s="30" t="s">
        <v>32</v>
      </c>
      <c r="B25" s="30" t="s">
        <v>32</v>
      </c>
      <c r="C25" s="37" t="s">
        <v>32</v>
      </c>
    </row>
    <row r="26" spans="1:3" x14ac:dyDescent="0.25">
      <c r="A26" s="30" t="s">
        <v>33</v>
      </c>
      <c r="B26" s="30" t="s">
        <v>33</v>
      </c>
      <c r="C26" s="39" t="s">
        <v>33</v>
      </c>
    </row>
    <row r="27" spans="1:3" x14ac:dyDescent="0.25">
      <c r="A27" s="30" t="s">
        <v>34</v>
      </c>
      <c r="B27" s="30" t="s">
        <v>203</v>
      </c>
      <c r="C27" s="30" t="s">
        <v>34</v>
      </c>
    </row>
    <row r="28" spans="1:3" x14ac:dyDescent="0.25">
      <c r="A28" s="30" t="s">
        <v>35</v>
      </c>
      <c r="B28" s="37" t="s">
        <v>204</v>
      </c>
      <c r="C28" s="37" t="s">
        <v>207</v>
      </c>
    </row>
    <row r="29" spans="1:3" x14ac:dyDescent="0.25">
      <c r="A29" s="30" t="s">
        <v>11</v>
      </c>
      <c r="B29" s="37" t="s">
        <v>209</v>
      </c>
      <c r="C29" s="37" t="s">
        <v>209</v>
      </c>
    </row>
    <row r="30" spans="1:3" x14ac:dyDescent="0.25">
      <c r="A30" s="30" t="s">
        <v>12</v>
      </c>
      <c r="B30" s="37" t="s">
        <v>210</v>
      </c>
      <c r="C30" s="37" t="s">
        <v>210</v>
      </c>
    </row>
    <row r="31" spans="1:3" x14ac:dyDescent="0.25">
      <c r="A31" s="1" t="s">
        <v>4</v>
      </c>
      <c r="B31" s="37" t="s">
        <v>212</v>
      </c>
      <c r="C31" s="37" t="s">
        <v>213</v>
      </c>
    </row>
    <row r="32" spans="1:3" x14ac:dyDescent="0.25">
      <c r="A32" s="1" t="s">
        <v>10</v>
      </c>
      <c r="B32" s="37" t="s">
        <v>214</v>
      </c>
      <c r="C32" s="37" t="s">
        <v>215</v>
      </c>
    </row>
    <row r="33" spans="1:4" x14ac:dyDescent="0.25">
      <c r="A33" s="1" t="s">
        <v>64</v>
      </c>
      <c r="B33" s="37" t="s">
        <v>217</v>
      </c>
      <c r="C33" s="37" t="s">
        <v>216</v>
      </c>
    </row>
    <row r="34" spans="1:4" x14ac:dyDescent="0.25">
      <c r="A34" s="1" t="s">
        <v>211</v>
      </c>
      <c r="B34" s="30" t="s">
        <v>219</v>
      </c>
      <c r="C34" s="30" t="s">
        <v>218</v>
      </c>
    </row>
    <row r="35" spans="1:4" x14ac:dyDescent="0.25">
      <c r="A35" s="1" t="s">
        <v>30</v>
      </c>
      <c r="B35" s="30" t="s">
        <v>221</v>
      </c>
      <c r="C35" s="30" t="s">
        <v>220</v>
      </c>
    </row>
    <row r="36" spans="1:4" x14ac:dyDescent="0.25">
      <c r="A36" s="30" t="s">
        <v>222</v>
      </c>
      <c r="B36" s="30" t="s">
        <v>224</v>
      </c>
      <c r="C36" s="30" t="s">
        <v>223</v>
      </c>
    </row>
    <row r="37" spans="1:4" x14ac:dyDescent="0.25">
      <c r="A37" s="30" t="s">
        <v>226</v>
      </c>
      <c r="B37" s="30" t="s">
        <v>229</v>
      </c>
      <c r="C37" s="30" t="s">
        <v>228</v>
      </c>
    </row>
    <row r="38" spans="1:4" ht="30" x14ac:dyDescent="0.25">
      <c r="A38" s="30" t="s">
        <v>227</v>
      </c>
      <c r="B38" s="40" t="s">
        <v>230</v>
      </c>
      <c r="C38" s="40" t="s">
        <v>231</v>
      </c>
    </row>
    <row r="39" spans="1:4" x14ac:dyDescent="0.25">
      <c r="A39" s="30" t="s">
        <v>131</v>
      </c>
      <c r="B39" s="40" t="s">
        <v>233</v>
      </c>
      <c r="C39" s="30" t="s">
        <v>232</v>
      </c>
    </row>
    <row r="40" spans="1:4" ht="60" x14ac:dyDescent="0.25">
      <c r="A40" s="39" t="s">
        <v>150</v>
      </c>
      <c r="B40" s="40" t="s">
        <v>235</v>
      </c>
      <c r="C40" s="40" t="s">
        <v>234</v>
      </c>
    </row>
    <row r="41" spans="1:4" ht="75" x14ac:dyDescent="0.25">
      <c r="A41" s="40" t="s">
        <v>68</v>
      </c>
      <c r="B41" s="40" t="s">
        <v>237</v>
      </c>
      <c r="C41" s="40" t="s">
        <v>236</v>
      </c>
    </row>
    <row r="42" spans="1:4" ht="240" x14ac:dyDescent="0.25">
      <c r="A42" s="1" t="s">
        <v>238</v>
      </c>
      <c r="B42" s="40" t="s">
        <v>134</v>
      </c>
      <c r="C42" s="40" t="s">
        <v>240</v>
      </c>
      <c r="D42" s="40" t="s">
        <v>239</v>
      </c>
    </row>
    <row r="43" spans="1:4" x14ac:dyDescent="0.25">
      <c r="A43" s="30"/>
      <c r="B43" s="30"/>
      <c r="C43" s="30"/>
    </row>
    <row r="44" spans="1:4" ht="30" x14ac:dyDescent="0.25">
      <c r="A44" s="28" t="s">
        <v>133</v>
      </c>
      <c r="B44" s="28" t="s">
        <v>208</v>
      </c>
      <c r="C44" s="28" t="s">
        <v>140</v>
      </c>
    </row>
  </sheetData>
  <sheetProtection algorithmName="SHA-512" hashValue="ZOWfsbQ9tPDyk9AyrMnTZGJALsMYQDdDE3MeK9Gj4GC48Pe6uYVxKLSdk3f2JsPYnFpWAz1h79dcZPruKK94Hg==" saltValue="REGamTYdIH3lhUwaqJYV4w==" spinCount="100000" sheet="1" objects="1" scenarios="1"/>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06966-8638-4F70-93D1-4D10D118D96E}">
  <dimension ref="B2:AK83"/>
  <sheetViews>
    <sheetView view="pageBreakPreview" topLeftCell="A31" zoomScale="70" zoomScaleNormal="100" zoomScaleSheetLayoutView="70" workbookViewId="0">
      <selection activeCell="J69" sqref="J69"/>
    </sheetView>
  </sheetViews>
  <sheetFormatPr defaultRowHeight="15" x14ac:dyDescent="0.25"/>
  <cols>
    <col min="2" max="2" width="12.85546875" customWidth="1"/>
    <col min="3" max="3" width="18.140625" customWidth="1"/>
    <col min="4" max="4" width="27.7109375" customWidth="1"/>
    <col min="5" max="5" width="6.42578125" customWidth="1"/>
    <col min="6" max="6" width="45" customWidth="1"/>
    <col min="7" max="7" width="5" customWidth="1"/>
    <col min="8" max="9" width="8.140625" customWidth="1"/>
    <col min="10" max="10" width="48.5703125" customWidth="1"/>
    <col min="11" max="11" width="13.5703125" customWidth="1"/>
    <col min="12" max="12" width="18.140625" customWidth="1"/>
    <col min="13" max="13" width="27.28515625" customWidth="1"/>
    <col min="14" max="15" width="15" customWidth="1"/>
    <col min="16" max="16" width="5" customWidth="1"/>
    <col min="17" max="17" width="6" bestFit="1" customWidth="1"/>
    <col min="18" max="18" width="6.28515625" bestFit="1" customWidth="1"/>
    <col min="19" max="19" width="72.5703125" customWidth="1"/>
    <col min="21" max="21" width="18.140625" customWidth="1"/>
    <col min="22" max="22" width="27.7109375" customWidth="1"/>
    <col min="23" max="24" width="15" customWidth="1"/>
    <col min="25" max="25" width="5" customWidth="1"/>
    <col min="26" max="26" width="6" bestFit="1" customWidth="1"/>
    <col min="27" max="27" width="6.28515625" bestFit="1" customWidth="1"/>
    <col min="28" max="28" width="72.5703125" customWidth="1"/>
    <col min="30" max="30" width="18.140625" customWidth="1"/>
    <col min="31" max="31" width="27.85546875" customWidth="1"/>
    <col min="32" max="33" width="15" customWidth="1"/>
    <col min="34" max="34" width="5" customWidth="1"/>
    <col min="35" max="35" width="6" bestFit="1" customWidth="1"/>
    <col min="36" max="36" width="6.28515625" bestFit="1" customWidth="1"/>
    <col min="37" max="37" width="72.5703125" customWidth="1"/>
  </cols>
  <sheetData>
    <row r="2" spans="2:31" x14ac:dyDescent="0.25">
      <c r="B2" t="s">
        <v>449</v>
      </c>
    </row>
    <row r="3" spans="2:31" x14ac:dyDescent="0.25">
      <c r="B3" t="s">
        <v>169</v>
      </c>
      <c r="C3">
        <f>Form!G6</f>
        <v>0</v>
      </c>
    </row>
    <row r="4" spans="2:31" x14ac:dyDescent="0.25">
      <c r="B4" t="s">
        <v>171</v>
      </c>
      <c r="C4" s="55">
        <f>Form!G7</f>
        <v>0</v>
      </c>
      <c r="D4" s="55"/>
      <c r="L4" s="55"/>
      <c r="M4" s="55"/>
      <c r="U4" s="55"/>
      <c r="V4" s="55"/>
      <c r="AD4" s="55"/>
      <c r="AE4" s="55"/>
    </row>
    <row r="5" spans="2:31" x14ac:dyDescent="0.25">
      <c r="B5" t="s">
        <v>175</v>
      </c>
      <c r="C5">
        <f>Form!G8</f>
        <v>0</v>
      </c>
    </row>
    <row r="6" spans="2:31" x14ac:dyDescent="0.25">
      <c r="B6" t="s">
        <v>177</v>
      </c>
      <c r="C6" s="1">
        <f>Seznam!F3</f>
        <v>1</v>
      </c>
      <c r="D6" s="1" t="str">
        <f>VLOOKUP(C6,Seznam!$D$4:$E$9,2)</f>
        <v>vyberte ze seznamu →</v>
      </c>
      <c r="H6" s="2" t="s">
        <v>598</v>
      </c>
      <c r="L6" s="1"/>
      <c r="M6" s="1"/>
      <c r="U6" s="1"/>
      <c r="V6" s="1"/>
      <c r="AD6" s="1"/>
      <c r="AE6" s="1"/>
    </row>
    <row r="7" spans="2:31" x14ac:dyDescent="0.25">
      <c r="B7" t="s">
        <v>179</v>
      </c>
      <c r="C7" s="1">
        <f>Seznam!H3</f>
        <v>1</v>
      </c>
      <c r="D7" s="1" t="str">
        <f>VLOOKUP(C7,Seznam!$F$4:$G$7,2)</f>
        <v>vyberte ze seznamu →</v>
      </c>
      <c r="H7" t="s">
        <v>599</v>
      </c>
      <c r="J7" t="s">
        <v>594</v>
      </c>
      <c r="L7" s="1"/>
      <c r="M7" s="1"/>
      <c r="U7" s="1"/>
      <c r="V7" s="1"/>
      <c r="AD7" s="1"/>
      <c r="AE7" s="1"/>
    </row>
    <row r="8" spans="2:31" x14ac:dyDescent="0.25">
      <c r="B8" t="s">
        <v>181</v>
      </c>
      <c r="C8" s="1">
        <f>Seznam!J3</f>
        <v>1</v>
      </c>
      <c r="D8" s="1" t="str">
        <f>VLOOKUP(C8,Seznam!$H$4:$I$7,2)</f>
        <v>vyberte ze seznamu →</v>
      </c>
      <c r="H8" t="s">
        <v>210</v>
      </c>
      <c r="J8" t="s">
        <v>595</v>
      </c>
      <c r="L8" s="1"/>
      <c r="M8" s="1"/>
      <c r="U8" s="1"/>
      <c r="V8" s="1"/>
      <c r="AD8" s="1"/>
      <c r="AE8" s="1"/>
    </row>
    <row r="9" spans="2:31" x14ac:dyDescent="0.25">
      <c r="B9" t="s">
        <v>475</v>
      </c>
      <c r="C9" s="1" t="str">
        <f>Seznam!F58</f>
        <v>1X</v>
      </c>
      <c r="D9" s="1" t="str">
        <f>HLOOKUP(C9,Seznam!D60:T82,23)</f>
        <v>---</v>
      </c>
      <c r="H9" t="s">
        <v>600</v>
      </c>
      <c r="J9" t="s">
        <v>597</v>
      </c>
      <c r="L9" s="1"/>
      <c r="M9" s="1"/>
      <c r="U9" s="1"/>
      <c r="V9" s="1"/>
      <c r="AD9" s="1"/>
      <c r="AE9" s="1"/>
    </row>
    <row r="10" spans="2:31" x14ac:dyDescent="0.25">
      <c r="C10" s="1"/>
      <c r="H10" t="s">
        <v>601</v>
      </c>
      <c r="J10" t="s">
        <v>596</v>
      </c>
      <c r="L10" s="1"/>
      <c r="U10" s="1"/>
      <c r="AD10" s="1"/>
    </row>
    <row r="11" spans="2:31" x14ac:dyDescent="0.25">
      <c r="B11" t="s">
        <v>209</v>
      </c>
      <c r="C11" s="1"/>
      <c r="D11" s="1"/>
      <c r="L11" s="1"/>
      <c r="M11" s="1"/>
      <c r="U11" s="1"/>
      <c r="V11" s="1"/>
      <c r="AD11" s="1"/>
      <c r="AE11" s="1"/>
    </row>
    <row r="12" spans="2:31" x14ac:dyDescent="0.25">
      <c r="B12">
        <v>1</v>
      </c>
      <c r="C12" s="1">
        <f>Seznam!F51</f>
        <v>1</v>
      </c>
      <c r="D12" s="6" t="str">
        <f>VLOOKUP(C12,Seznam!$AA$62:$AB$80,2)</f>
        <v>Vyberte disciplínu/divizi</v>
      </c>
      <c r="E12" t="str">
        <f>Seznam!G51</f>
        <v>---</v>
      </c>
      <c r="L12" s="1"/>
      <c r="M12" s="6"/>
      <c r="U12" s="1"/>
      <c r="V12" s="6"/>
      <c r="AD12" s="1"/>
      <c r="AE12" s="6"/>
    </row>
    <row r="13" spans="2:31" x14ac:dyDescent="0.25">
      <c r="B13">
        <v>2</v>
      </c>
      <c r="C13" s="1">
        <f>Seznam!F52</f>
        <v>1</v>
      </c>
      <c r="D13" s="6" t="str">
        <f>VLOOKUP(C13,Seznam!$AA$62:$AB$80,2)</f>
        <v>Vyberte disciplínu/divizi</v>
      </c>
      <c r="E13" t="str">
        <f>Seznam!G52</f>
        <v>---</v>
      </c>
      <c r="L13" s="1"/>
      <c r="M13" s="6"/>
      <c r="U13" s="1"/>
      <c r="V13" s="6"/>
      <c r="AD13" s="1"/>
      <c r="AE13" s="6"/>
    </row>
    <row r="14" spans="2:31" x14ac:dyDescent="0.25">
      <c r="B14">
        <v>3</v>
      </c>
      <c r="C14" s="1">
        <f>Seznam!F53</f>
        <v>1</v>
      </c>
      <c r="D14" s="6" t="str">
        <f>VLOOKUP(C14,Seznam!$AA$62:$AB$80,2)</f>
        <v>Vyberte disciplínu/divizi</v>
      </c>
      <c r="E14" t="str">
        <f>Seznam!G53</f>
        <v>---</v>
      </c>
      <c r="L14" s="1"/>
      <c r="M14" s="6"/>
      <c r="U14" s="1"/>
      <c r="V14" s="6"/>
      <c r="AD14" s="1"/>
      <c r="AE14" s="6"/>
    </row>
    <row r="15" spans="2:31" x14ac:dyDescent="0.25">
      <c r="B15">
        <v>4</v>
      </c>
      <c r="C15" s="1">
        <f>Seznam!F54</f>
        <v>1</v>
      </c>
      <c r="D15" s="6" t="str">
        <f>VLOOKUP(C15,Seznam!$AA$62:$AB$80,2)</f>
        <v>Vyberte disciplínu/divizi</v>
      </c>
      <c r="E15" t="str">
        <f>Seznam!G54</f>
        <v>---</v>
      </c>
      <c r="L15" s="1"/>
      <c r="M15" s="6"/>
      <c r="U15" s="1"/>
      <c r="V15" s="6"/>
      <c r="AD15" s="1"/>
      <c r="AE15" s="6"/>
    </row>
    <row r="16" spans="2:31" x14ac:dyDescent="0.25">
      <c r="B16">
        <v>5</v>
      </c>
      <c r="C16" s="1">
        <f>Seznam!F55</f>
        <v>1</v>
      </c>
      <c r="D16" s="6" t="str">
        <f>VLOOKUP(C16,Seznam!$AA$62:$AB$80,2)</f>
        <v>Vyberte disciplínu/divizi</v>
      </c>
      <c r="E16" t="str">
        <f>Seznam!G55</f>
        <v>---</v>
      </c>
      <c r="L16" s="1"/>
      <c r="M16" s="6"/>
      <c r="U16" s="1"/>
      <c r="V16" s="6"/>
      <c r="AD16" s="1"/>
      <c r="AE16" s="6"/>
    </row>
    <row r="17" spans="2:31" x14ac:dyDescent="0.25">
      <c r="C17" s="1"/>
      <c r="D17" s="1"/>
      <c r="L17" s="1"/>
      <c r="M17" s="1"/>
      <c r="U17" s="1"/>
      <c r="V17" s="1"/>
      <c r="AD17" s="1"/>
      <c r="AE17" s="1"/>
    </row>
    <row r="18" spans="2:31" x14ac:dyDescent="0.25">
      <c r="B18" t="s">
        <v>210</v>
      </c>
      <c r="C18" s="1"/>
      <c r="D18" s="1"/>
      <c r="L18" s="1"/>
      <c r="M18" s="1"/>
      <c r="U18" s="1"/>
      <c r="V18" s="1"/>
      <c r="AD18" s="1"/>
      <c r="AE18" s="1"/>
    </row>
    <row r="19" spans="2:31" x14ac:dyDescent="0.25">
      <c r="B19">
        <v>1</v>
      </c>
      <c r="C19" s="1">
        <f>Seznam!F21</f>
        <v>1</v>
      </c>
      <c r="D19" s="6" t="str">
        <f>VLOOKUP(C19,Seznam!$D$12:$E$18,2)</f>
        <v>vyberte ze seznamu →</v>
      </c>
      <c r="E19" s="1">
        <f>Seznam!G21</f>
        <v>0</v>
      </c>
      <c r="F19" t="str">
        <f>IF(E19&gt;0,D19,"---")</f>
        <v>---</v>
      </c>
      <c r="L19" s="1"/>
      <c r="M19" s="6"/>
      <c r="U19" s="1"/>
      <c r="V19" s="6"/>
      <c r="AD19" s="1"/>
      <c r="AE19" s="6"/>
    </row>
    <row r="20" spans="2:31" x14ac:dyDescent="0.25">
      <c r="B20">
        <v>2</v>
      </c>
      <c r="C20" s="1">
        <f>Seznam!F22</f>
        <v>1</v>
      </c>
      <c r="D20" s="6" t="str">
        <f>VLOOKUP(C20,Seznam!$D$12:$E$18,2)</f>
        <v>vyberte ze seznamu →</v>
      </c>
      <c r="E20" s="1">
        <f>Seznam!G22</f>
        <v>0</v>
      </c>
      <c r="F20" t="str">
        <f t="shared" ref="F20:F40" si="0">IF(E20&gt;0,D20,"---")</f>
        <v>---</v>
      </c>
      <c r="L20" s="1"/>
      <c r="M20" s="6"/>
      <c r="U20" s="1"/>
      <c r="V20" s="6"/>
      <c r="AD20" s="1"/>
      <c r="AE20" s="6"/>
    </row>
    <row r="21" spans="2:31" x14ac:dyDescent="0.25">
      <c r="B21">
        <v>3</v>
      </c>
      <c r="C21" s="1">
        <f>Seznam!F23</f>
        <v>1</v>
      </c>
      <c r="D21" s="6" t="str">
        <f>VLOOKUP(C21,Seznam!$D$12:$E$18,2)</f>
        <v>vyberte ze seznamu →</v>
      </c>
      <c r="E21" s="1">
        <f>Seznam!G23</f>
        <v>0</v>
      </c>
      <c r="F21" t="str">
        <f t="shared" si="0"/>
        <v>---</v>
      </c>
      <c r="L21" s="1"/>
      <c r="M21" s="6"/>
      <c r="U21" s="1"/>
      <c r="V21" s="6"/>
      <c r="AD21" s="1"/>
      <c r="AE21" s="6"/>
    </row>
    <row r="22" spans="2:31" x14ac:dyDescent="0.25">
      <c r="B22">
        <v>4</v>
      </c>
      <c r="C22" s="1">
        <f>Seznam!F24</f>
        <v>1</v>
      </c>
      <c r="D22" s="6" t="str">
        <f>VLOOKUP(C22,Seznam!$D$12:$E$18,2)</f>
        <v>vyberte ze seznamu →</v>
      </c>
      <c r="E22" s="1">
        <f>Seznam!G24</f>
        <v>0</v>
      </c>
      <c r="F22" t="str">
        <f t="shared" si="0"/>
        <v>---</v>
      </c>
      <c r="L22" s="1"/>
      <c r="M22" s="6"/>
      <c r="U22" s="1"/>
      <c r="V22" s="6"/>
      <c r="AD22" s="1"/>
      <c r="AE22" s="6"/>
    </row>
    <row r="23" spans="2:31" x14ac:dyDescent="0.25">
      <c r="B23">
        <v>5</v>
      </c>
      <c r="C23" s="1">
        <f>Seznam!F25</f>
        <v>1</v>
      </c>
      <c r="D23" s="6" t="str">
        <f>VLOOKUP(C23,Seznam!$D$12:$E$18,2)</f>
        <v>vyberte ze seznamu →</v>
      </c>
      <c r="E23" s="1">
        <f>Seznam!G25</f>
        <v>0</v>
      </c>
      <c r="F23" t="str">
        <f t="shared" si="0"/>
        <v>---</v>
      </c>
      <c r="L23" s="1"/>
      <c r="M23" s="6"/>
      <c r="U23" s="1"/>
      <c r="V23" s="6"/>
      <c r="AD23" s="1"/>
      <c r="AE23" s="6"/>
    </row>
    <row r="24" spans="2:31" x14ac:dyDescent="0.25">
      <c r="B24">
        <v>6</v>
      </c>
      <c r="C24" s="1">
        <f>Seznam!F26</f>
        <v>1</v>
      </c>
      <c r="D24" s="6" t="str">
        <f>VLOOKUP(C24,Seznam!$D$12:$E$18,2)</f>
        <v>vyberte ze seznamu →</v>
      </c>
      <c r="E24" s="1">
        <f>Seznam!G26</f>
        <v>0</v>
      </c>
      <c r="F24" t="str">
        <f t="shared" si="0"/>
        <v>---</v>
      </c>
      <c r="L24" s="1"/>
      <c r="M24" s="6"/>
      <c r="U24" s="1"/>
      <c r="V24" s="6"/>
      <c r="AD24" s="1"/>
      <c r="AE24" s="6"/>
    </row>
    <row r="25" spans="2:31" x14ac:dyDescent="0.25">
      <c r="B25">
        <v>7</v>
      </c>
      <c r="C25" s="1">
        <f>Seznam!F27</f>
        <v>1</v>
      </c>
      <c r="D25" s="6" t="str">
        <f>VLOOKUP(C25,Seznam!$D$12:$E$18,2)</f>
        <v>vyberte ze seznamu →</v>
      </c>
      <c r="E25" s="1">
        <f>Seznam!G27</f>
        <v>0</v>
      </c>
      <c r="F25" t="str">
        <f t="shared" si="0"/>
        <v>---</v>
      </c>
      <c r="L25" s="1"/>
      <c r="M25" s="6"/>
      <c r="U25" s="1"/>
      <c r="V25" s="6"/>
      <c r="AD25" s="1"/>
      <c r="AE25" s="6"/>
    </row>
    <row r="26" spans="2:31" x14ac:dyDescent="0.25">
      <c r="B26">
        <v>8</v>
      </c>
      <c r="C26" s="1">
        <f>Seznam!F28</f>
        <v>1</v>
      </c>
      <c r="D26" s="6" t="str">
        <f>VLOOKUP(C26,Seznam!$D$12:$E$18,2)</f>
        <v>vyberte ze seznamu →</v>
      </c>
      <c r="E26" s="1">
        <f>Seznam!G28</f>
        <v>0</v>
      </c>
      <c r="F26" t="str">
        <f t="shared" si="0"/>
        <v>---</v>
      </c>
      <c r="L26" s="1"/>
      <c r="M26" s="6"/>
      <c r="U26" s="1"/>
      <c r="V26" s="6"/>
      <c r="AD26" s="1"/>
      <c r="AE26" s="6"/>
    </row>
    <row r="27" spans="2:31" x14ac:dyDescent="0.25">
      <c r="B27">
        <v>9</v>
      </c>
      <c r="C27" s="1">
        <f>Seznam!F29</f>
        <v>1</v>
      </c>
      <c r="D27" s="6" t="str">
        <f>VLOOKUP(C27,Seznam!$D$12:$E$18,2)</f>
        <v>vyberte ze seznamu →</v>
      </c>
      <c r="E27" s="1">
        <f>Seznam!G29</f>
        <v>0</v>
      </c>
      <c r="F27" t="str">
        <f t="shared" si="0"/>
        <v>---</v>
      </c>
      <c r="L27" s="1"/>
      <c r="M27" s="6"/>
      <c r="U27" s="1"/>
      <c r="V27" s="6"/>
      <c r="AD27" s="1"/>
      <c r="AE27" s="6"/>
    </row>
    <row r="28" spans="2:31" x14ac:dyDescent="0.25">
      <c r="B28">
        <v>10</v>
      </c>
      <c r="C28" s="1">
        <f>Seznam!F30</f>
        <v>1</v>
      </c>
      <c r="D28" s="6" t="str">
        <f>VLOOKUP(C28,Seznam!$D$12:$E$18,2)</f>
        <v>vyberte ze seznamu →</v>
      </c>
      <c r="E28" s="1">
        <f>Seznam!G30</f>
        <v>0</v>
      </c>
      <c r="F28" t="str">
        <f t="shared" si="0"/>
        <v>---</v>
      </c>
      <c r="L28" s="1"/>
      <c r="M28" s="6"/>
      <c r="U28" s="1"/>
      <c r="V28" s="6"/>
      <c r="AD28" s="1"/>
      <c r="AE28" s="6"/>
    </row>
    <row r="29" spans="2:31" x14ac:dyDescent="0.25">
      <c r="B29">
        <v>11</v>
      </c>
      <c r="C29" s="1">
        <f>Seznam!F31</f>
        <v>1</v>
      </c>
      <c r="D29" s="6" t="str">
        <f>VLOOKUP(C29,Seznam!$D$12:$E$18,2)</f>
        <v>vyberte ze seznamu →</v>
      </c>
      <c r="E29" s="1">
        <f>Seznam!G31</f>
        <v>0</v>
      </c>
      <c r="F29" t="str">
        <f t="shared" si="0"/>
        <v>---</v>
      </c>
      <c r="L29" s="1"/>
      <c r="M29" s="6"/>
      <c r="U29" s="1"/>
      <c r="V29" s="6"/>
      <c r="AD29" s="1"/>
      <c r="AE29" s="6"/>
    </row>
    <row r="30" spans="2:31" x14ac:dyDescent="0.25">
      <c r="B30">
        <v>12</v>
      </c>
      <c r="C30" s="1">
        <f>Seznam!F32</f>
        <v>1</v>
      </c>
      <c r="D30" s="6" t="str">
        <f>VLOOKUP(C30,Seznam!$D$12:$E$18,2)</f>
        <v>vyberte ze seznamu →</v>
      </c>
      <c r="E30" s="1">
        <f>Seznam!G32</f>
        <v>0</v>
      </c>
      <c r="F30" t="str">
        <f t="shared" si="0"/>
        <v>---</v>
      </c>
      <c r="L30" s="1"/>
      <c r="M30" s="6"/>
      <c r="U30" s="1"/>
      <c r="V30" s="6"/>
      <c r="AD30" s="1"/>
      <c r="AE30" s="6"/>
    </row>
    <row r="31" spans="2:31" x14ac:dyDescent="0.25">
      <c r="B31">
        <v>13</v>
      </c>
      <c r="C31" s="1">
        <f>Seznam!F33</f>
        <v>1</v>
      </c>
      <c r="D31" s="6" t="str">
        <f>VLOOKUP(C31,Seznam!$D$12:$E$18,2)</f>
        <v>vyberte ze seznamu →</v>
      </c>
      <c r="E31" s="1">
        <f>Seznam!G33</f>
        <v>0</v>
      </c>
      <c r="F31" t="str">
        <f t="shared" si="0"/>
        <v>---</v>
      </c>
      <c r="L31" s="1"/>
      <c r="M31" s="6"/>
      <c r="U31" s="1"/>
      <c r="V31" s="6"/>
      <c r="AD31" s="1"/>
      <c r="AE31" s="6"/>
    </row>
    <row r="32" spans="2:31" x14ac:dyDescent="0.25">
      <c r="B32">
        <v>14</v>
      </c>
      <c r="C32" s="1">
        <f>Seznam!F34</f>
        <v>1</v>
      </c>
      <c r="D32" s="6" t="str">
        <f>VLOOKUP(C32,Seznam!$D$12:$E$18,2)</f>
        <v>vyberte ze seznamu →</v>
      </c>
      <c r="E32" s="1">
        <f>Seznam!G34</f>
        <v>0</v>
      </c>
      <c r="F32" t="str">
        <f t="shared" si="0"/>
        <v>---</v>
      </c>
      <c r="L32" s="1"/>
      <c r="M32" s="6"/>
      <c r="U32" s="1"/>
      <c r="V32" s="6"/>
      <c r="AD32" s="1"/>
      <c r="AE32" s="6"/>
    </row>
    <row r="33" spans="2:37" x14ac:dyDescent="0.25">
      <c r="B33">
        <v>15</v>
      </c>
      <c r="C33" s="1">
        <f>Seznam!F35</f>
        <v>1</v>
      </c>
      <c r="D33" s="6" t="str">
        <f>VLOOKUP(C33,Seznam!$D$12:$E$18,2)</f>
        <v>vyberte ze seznamu →</v>
      </c>
      <c r="E33" s="1">
        <f>Seznam!G35</f>
        <v>0</v>
      </c>
      <c r="F33" t="str">
        <f t="shared" si="0"/>
        <v>---</v>
      </c>
      <c r="L33" s="1"/>
      <c r="M33" s="6"/>
      <c r="U33" s="1"/>
      <c r="V33" s="6"/>
      <c r="AD33" s="1"/>
      <c r="AE33" s="6"/>
    </row>
    <row r="34" spans="2:37" x14ac:dyDescent="0.25">
      <c r="B34">
        <v>16</v>
      </c>
      <c r="C34" s="1">
        <f>Seznam!F36</f>
        <v>1</v>
      </c>
      <c r="D34" s="6" t="str">
        <f>VLOOKUP(C34,Seznam!$D$12:$E$18,2)</f>
        <v>vyberte ze seznamu →</v>
      </c>
      <c r="E34" s="1">
        <f>Seznam!G36</f>
        <v>0</v>
      </c>
      <c r="F34" t="str">
        <f t="shared" si="0"/>
        <v>---</v>
      </c>
      <c r="L34" s="1"/>
      <c r="M34" s="6"/>
      <c r="U34" s="1"/>
      <c r="V34" s="6"/>
      <c r="AD34" s="1"/>
      <c r="AE34" s="6"/>
    </row>
    <row r="35" spans="2:37" x14ac:dyDescent="0.25">
      <c r="B35">
        <v>17</v>
      </c>
      <c r="C35" s="1">
        <f>Seznam!F37</f>
        <v>1</v>
      </c>
      <c r="D35" s="6" t="str">
        <f>VLOOKUP(C35,Seznam!$D$12:$E$18,2)</f>
        <v>vyberte ze seznamu →</v>
      </c>
      <c r="E35" s="1">
        <f>Seznam!G37</f>
        <v>0</v>
      </c>
      <c r="F35" t="str">
        <f t="shared" si="0"/>
        <v>---</v>
      </c>
      <c r="L35" s="1"/>
      <c r="M35" s="6"/>
      <c r="U35" s="1"/>
      <c r="V35" s="6"/>
      <c r="AD35" s="1"/>
      <c r="AE35" s="6"/>
    </row>
    <row r="36" spans="2:37" x14ac:dyDescent="0.25">
      <c r="B36">
        <v>18</v>
      </c>
      <c r="C36" s="1">
        <f>Seznam!F38</f>
        <v>1</v>
      </c>
      <c r="D36" s="6" t="str">
        <f>VLOOKUP(C36,Seznam!$D$12:$E$18,2)</f>
        <v>vyberte ze seznamu →</v>
      </c>
      <c r="E36" s="1">
        <f>Seznam!G38</f>
        <v>0</v>
      </c>
      <c r="F36" t="str">
        <f t="shared" si="0"/>
        <v>---</v>
      </c>
      <c r="L36" s="1"/>
      <c r="M36" s="6"/>
      <c r="U36" s="1"/>
      <c r="V36" s="6"/>
      <c r="AD36" s="1"/>
      <c r="AE36" s="6"/>
    </row>
    <row r="37" spans="2:37" x14ac:dyDescent="0.25">
      <c r="B37">
        <v>19</v>
      </c>
      <c r="C37" s="1">
        <f>Seznam!F39</f>
        <v>1</v>
      </c>
      <c r="D37" s="6" t="str">
        <f>VLOOKUP(C37,Seznam!$D$12:$E$18,2)</f>
        <v>vyberte ze seznamu →</v>
      </c>
      <c r="E37" s="1">
        <f>Seznam!G39</f>
        <v>0</v>
      </c>
      <c r="F37" t="str">
        <f t="shared" si="0"/>
        <v>---</v>
      </c>
      <c r="L37" s="1"/>
      <c r="M37" s="6"/>
      <c r="U37" s="1"/>
      <c r="V37" s="6"/>
      <c r="AD37" s="1"/>
      <c r="AE37" s="6"/>
    </row>
    <row r="38" spans="2:37" x14ac:dyDescent="0.25">
      <c r="B38">
        <v>20</v>
      </c>
      <c r="C38" s="1">
        <f>Seznam!F40</f>
        <v>1</v>
      </c>
      <c r="D38" s="6" t="str">
        <f>VLOOKUP(C38,Seznam!$D$12:$E$18,2)</f>
        <v>vyberte ze seznamu →</v>
      </c>
      <c r="E38" s="1">
        <f>Seznam!G40</f>
        <v>0</v>
      </c>
      <c r="F38" t="str">
        <f t="shared" si="0"/>
        <v>---</v>
      </c>
      <c r="L38" s="1"/>
      <c r="M38" s="6"/>
      <c r="U38" s="1"/>
      <c r="V38" s="6"/>
      <c r="AD38" s="1"/>
      <c r="AE38" s="6"/>
    </row>
    <row r="39" spans="2:37" x14ac:dyDescent="0.25">
      <c r="B39">
        <v>21</v>
      </c>
      <c r="C39" s="1">
        <f>Seznam!F41</f>
        <v>1</v>
      </c>
      <c r="D39" s="6" t="str">
        <f>VLOOKUP(C39,Seznam!$D$12:$E$18,2)</f>
        <v>vyberte ze seznamu →</v>
      </c>
      <c r="E39" s="1">
        <f>Seznam!G41</f>
        <v>0</v>
      </c>
      <c r="F39" t="str">
        <f t="shared" si="0"/>
        <v>---</v>
      </c>
      <c r="L39" s="1"/>
      <c r="M39" s="6"/>
      <c r="U39" s="1"/>
      <c r="V39" s="6"/>
      <c r="AD39" s="1"/>
      <c r="AE39" s="6"/>
    </row>
    <row r="40" spans="2:37" x14ac:dyDescent="0.25">
      <c r="B40">
        <v>22</v>
      </c>
      <c r="C40" s="1">
        <f>Seznam!F42</f>
        <v>1</v>
      </c>
      <c r="D40" s="6" t="str">
        <f>VLOOKUP(C40,Seznam!$D$12:$E$18,2)</f>
        <v>vyberte ze seznamu →</v>
      </c>
      <c r="E40" s="1">
        <f>Seznam!G42</f>
        <v>0</v>
      </c>
      <c r="F40" t="str">
        <f t="shared" si="0"/>
        <v>---</v>
      </c>
      <c r="L40" s="1"/>
      <c r="M40" s="6"/>
      <c r="U40" s="1"/>
      <c r="V40" s="6"/>
      <c r="AD40" s="1"/>
      <c r="AE40" s="6"/>
    </row>
    <row r="44" spans="2:37" ht="17.25" customHeight="1" x14ac:dyDescent="0.25"/>
    <row r="45" spans="2:37" ht="150" customHeight="1" x14ac:dyDescent="0.25">
      <c r="B45" s="192" t="e" vm="1">
        <v>#VALUE!</v>
      </c>
      <c r="C45" s="192"/>
      <c r="D45" s="192"/>
      <c r="E45" s="192"/>
      <c r="F45" s="192"/>
      <c r="G45" s="192"/>
      <c r="H45" s="192"/>
      <c r="I45" s="192"/>
      <c r="J45" s="192"/>
      <c r="K45" s="192" t="e" vm="1">
        <v>#VALUE!</v>
      </c>
      <c r="L45" s="192"/>
      <c r="M45" s="192"/>
      <c r="N45" s="192"/>
      <c r="O45" s="192"/>
      <c r="P45" s="192"/>
      <c r="Q45" s="192"/>
      <c r="R45" s="192"/>
      <c r="S45" s="192"/>
      <c r="T45" s="192" t="e" vm="1">
        <v>#VALUE!</v>
      </c>
      <c r="U45" s="192"/>
      <c r="V45" s="192"/>
      <c r="W45" s="192"/>
      <c r="X45" s="192"/>
      <c r="Y45" s="192"/>
      <c r="Z45" s="192"/>
      <c r="AA45" s="192"/>
      <c r="AB45" s="192"/>
      <c r="AC45" s="192" t="e" vm="1">
        <v>#VALUE!</v>
      </c>
      <c r="AD45" s="192"/>
      <c r="AE45" s="192"/>
      <c r="AF45" s="192"/>
      <c r="AG45" s="192"/>
      <c r="AH45" s="192"/>
      <c r="AI45" s="192"/>
      <c r="AJ45" s="192"/>
      <c r="AK45" s="192"/>
    </row>
    <row r="46" spans="2:37" ht="30.75" customHeight="1" x14ac:dyDescent="0.25">
      <c r="B46" s="193" t="s">
        <v>571</v>
      </c>
      <c r="C46" s="193"/>
      <c r="D46" s="193"/>
      <c r="E46" s="193"/>
      <c r="F46" s="193"/>
      <c r="G46" s="193"/>
      <c r="H46" s="193"/>
      <c r="I46" s="193"/>
      <c r="J46" s="193"/>
      <c r="K46" s="193" t="s">
        <v>572</v>
      </c>
      <c r="L46" s="193"/>
      <c r="M46" s="193"/>
      <c r="N46" s="193"/>
      <c r="O46" s="193"/>
      <c r="P46" s="193"/>
      <c r="Q46" s="193"/>
      <c r="R46" s="193"/>
      <c r="S46" s="193"/>
      <c r="T46" s="193" t="s">
        <v>573</v>
      </c>
      <c r="U46" s="193"/>
      <c r="V46" s="193"/>
      <c r="W46" s="193"/>
      <c r="X46" s="193"/>
      <c r="Y46" s="193"/>
      <c r="Z46" s="193"/>
      <c r="AA46" s="193"/>
      <c r="AB46" s="193"/>
      <c r="AC46" s="193" t="s">
        <v>570</v>
      </c>
      <c r="AD46" s="193"/>
      <c r="AE46" s="193"/>
      <c r="AF46" s="193"/>
      <c r="AG46" s="193"/>
      <c r="AH46" s="193"/>
      <c r="AI46" s="193"/>
      <c r="AJ46" s="193"/>
      <c r="AK46" s="193"/>
    </row>
    <row r="48" spans="2:37" s="60" customFormat="1" ht="21" x14ac:dyDescent="0.35">
      <c r="C48" s="80" t="s">
        <v>452</v>
      </c>
      <c r="D48" s="81">
        <f>$C$3</f>
        <v>0</v>
      </c>
      <c r="H48" s="61"/>
      <c r="L48" s="80" t="s">
        <v>452</v>
      </c>
      <c r="M48" s="81">
        <f>$C$3</f>
        <v>0</v>
      </c>
      <c r="Q48" s="61"/>
      <c r="U48" s="80" t="s">
        <v>452</v>
      </c>
      <c r="V48" s="81">
        <f>$C$3</f>
        <v>0</v>
      </c>
      <c r="Z48" s="61"/>
      <c r="AD48" s="80" t="s">
        <v>452</v>
      </c>
      <c r="AE48" s="81">
        <f>$C$3</f>
        <v>0</v>
      </c>
      <c r="AI48" s="61"/>
    </row>
    <row r="49" spans="2:37" s="60" customFormat="1" ht="21" x14ac:dyDescent="0.35">
      <c r="C49" s="80" t="s">
        <v>453</v>
      </c>
      <c r="D49" s="81">
        <f>$C$5</f>
        <v>0</v>
      </c>
      <c r="H49" s="61"/>
      <c r="L49" s="80" t="s">
        <v>453</v>
      </c>
      <c r="M49" s="81">
        <f>$C$5</f>
        <v>0</v>
      </c>
      <c r="Q49" s="61"/>
      <c r="U49" s="80" t="s">
        <v>453</v>
      </c>
      <c r="V49" s="81">
        <f>$C$5</f>
        <v>0</v>
      </c>
      <c r="Z49" s="61"/>
      <c r="AD49" s="80" t="s">
        <v>453</v>
      </c>
      <c r="AE49" s="81">
        <f>$C$5</f>
        <v>0</v>
      </c>
      <c r="AI49" s="61"/>
    </row>
    <row r="50" spans="2:37" s="60" customFormat="1" ht="21" x14ac:dyDescent="0.35">
      <c r="C50" s="80" t="s">
        <v>177</v>
      </c>
      <c r="D50" s="81" t="str">
        <f>$D$6</f>
        <v>vyberte ze seznamu →</v>
      </c>
      <c r="L50" s="80" t="s">
        <v>177</v>
      </c>
      <c r="M50" s="81" t="str">
        <f>$D$6</f>
        <v>vyberte ze seznamu →</v>
      </c>
      <c r="U50" s="80" t="s">
        <v>177</v>
      </c>
      <c r="V50" s="81" t="str">
        <f>$D$6</f>
        <v>vyberte ze seznamu →</v>
      </c>
      <c r="AD50" s="80" t="s">
        <v>177</v>
      </c>
      <c r="AE50" s="81" t="str">
        <f>$D$6</f>
        <v>vyberte ze seznamu →</v>
      </c>
    </row>
    <row r="51" spans="2:37" s="60" customFormat="1" ht="21" x14ac:dyDescent="0.35">
      <c r="C51" s="80" t="s">
        <v>179</v>
      </c>
      <c r="D51" s="81" t="str">
        <f>$D$7</f>
        <v>vyberte ze seznamu →</v>
      </c>
      <c r="L51" s="80" t="s">
        <v>179</v>
      </c>
      <c r="M51" s="81" t="str">
        <f>$D$7</f>
        <v>vyberte ze seznamu →</v>
      </c>
      <c r="U51" s="80" t="s">
        <v>179</v>
      </c>
      <c r="V51" s="81" t="str">
        <f>$D$7</f>
        <v>vyberte ze seznamu →</v>
      </c>
      <c r="AD51" s="80" t="s">
        <v>179</v>
      </c>
      <c r="AE51" s="81" t="str">
        <f>$D$7</f>
        <v>vyberte ze seznamu →</v>
      </c>
    </row>
    <row r="52" spans="2:37" s="60" customFormat="1" ht="21" x14ac:dyDescent="0.35">
      <c r="C52" s="80" t="s">
        <v>181</v>
      </c>
      <c r="D52" s="81" t="str">
        <f>$D$8</f>
        <v>vyberte ze seznamu →</v>
      </c>
      <c r="L52" s="80" t="s">
        <v>181</v>
      </c>
      <c r="M52" s="81" t="str">
        <f>$D$8</f>
        <v>vyberte ze seznamu →</v>
      </c>
      <c r="U52" s="80" t="s">
        <v>181</v>
      </c>
      <c r="V52" s="81" t="str">
        <f>$D$8</f>
        <v>vyberte ze seznamu →</v>
      </c>
      <c r="AD52" s="80" t="s">
        <v>181</v>
      </c>
      <c r="AE52" s="81" t="str">
        <f>$D$8</f>
        <v>vyberte ze seznamu →</v>
      </c>
    </row>
    <row r="53" spans="2:37" s="60" customFormat="1" ht="5.25" customHeight="1" x14ac:dyDescent="0.35">
      <c r="C53" s="82"/>
      <c r="D53" s="83"/>
      <c r="L53" s="82"/>
      <c r="M53" s="83"/>
      <c r="U53" s="82"/>
      <c r="V53" s="83"/>
      <c r="AD53" s="82"/>
      <c r="AE53" s="83"/>
    </row>
    <row r="54" spans="2:37" s="60" customFormat="1" ht="21" x14ac:dyDescent="0.35">
      <c r="C54" s="80" t="s">
        <v>454</v>
      </c>
      <c r="D54" s="84">
        <v>45465</v>
      </c>
      <c r="L54" s="80" t="s">
        <v>454</v>
      </c>
      <c r="M54" s="84">
        <v>45465</v>
      </c>
      <c r="U54" s="80" t="s">
        <v>454</v>
      </c>
      <c r="V54" s="84">
        <v>45465</v>
      </c>
      <c r="AD54" s="80" t="s">
        <v>454</v>
      </c>
      <c r="AE54" s="84">
        <v>45465</v>
      </c>
    </row>
    <row r="55" spans="2:37" s="60" customFormat="1" ht="21" x14ac:dyDescent="0.35">
      <c r="C55" s="80" t="s">
        <v>455</v>
      </c>
      <c r="D55" s="84" t="str">
        <f>J7</f>
        <v>Marharyta Pykhova</v>
      </c>
      <c r="L55" s="80" t="s">
        <v>455</v>
      </c>
      <c r="M55" s="84" t="str">
        <f>J8</f>
        <v xml:space="preserve">Tomofumi Yamasaki </v>
      </c>
      <c r="U55" s="80" t="s">
        <v>455</v>
      </c>
      <c r="V55" s="84" t="str">
        <f>J9</f>
        <v>Nikoletta Mitsoglou</v>
      </c>
      <c r="AD55" s="80" t="s">
        <v>455</v>
      </c>
      <c r="AE55" s="84" t="str">
        <f>J10</f>
        <v>Lydia Kollia</v>
      </c>
    </row>
    <row r="57" spans="2:37" ht="38.25" customHeight="1" x14ac:dyDescent="0.25">
      <c r="B57" s="65" t="s">
        <v>456</v>
      </c>
      <c r="C57" s="66" t="s">
        <v>443</v>
      </c>
      <c r="D57" s="66" t="s">
        <v>444</v>
      </c>
      <c r="E57" s="66" t="s">
        <v>451</v>
      </c>
      <c r="F57" s="223" t="s">
        <v>244</v>
      </c>
      <c r="G57" s="223"/>
      <c r="H57" s="65" t="s">
        <v>457</v>
      </c>
      <c r="I57" s="66" t="s">
        <v>445</v>
      </c>
      <c r="J57" s="66" t="s">
        <v>556</v>
      </c>
      <c r="K57" s="65" t="s">
        <v>456</v>
      </c>
      <c r="L57" s="197" t="s">
        <v>443</v>
      </c>
      <c r="M57" s="199"/>
      <c r="N57" s="65" t="s">
        <v>457</v>
      </c>
      <c r="O57" s="66" t="s">
        <v>445</v>
      </c>
      <c r="P57" s="197" t="s">
        <v>556</v>
      </c>
      <c r="Q57" s="198"/>
      <c r="R57" s="198"/>
      <c r="S57" s="199"/>
      <c r="T57" s="194" t="s">
        <v>554</v>
      </c>
      <c r="U57" s="195"/>
      <c r="V57" s="196"/>
      <c r="W57" s="65" t="s">
        <v>555</v>
      </c>
      <c r="X57" s="66" t="s">
        <v>445</v>
      </c>
      <c r="Y57" s="197" t="s">
        <v>556</v>
      </c>
      <c r="Z57" s="198"/>
      <c r="AA57" s="198"/>
      <c r="AB57" s="199"/>
      <c r="AC57" s="194" t="s">
        <v>554</v>
      </c>
      <c r="AD57" s="195"/>
      <c r="AE57" s="196"/>
      <c r="AF57" s="65" t="s">
        <v>574</v>
      </c>
      <c r="AG57" s="66" t="s">
        <v>445</v>
      </c>
      <c r="AH57" s="197" t="s">
        <v>556</v>
      </c>
      <c r="AI57" s="198"/>
      <c r="AJ57" s="198"/>
      <c r="AK57" s="199"/>
    </row>
    <row r="58" spans="2:37" ht="37.5" customHeight="1" x14ac:dyDescent="0.35">
      <c r="B58" s="219">
        <v>1</v>
      </c>
      <c r="C58" s="220" t="str">
        <f>D12</f>
        <v>Vyberte disciplínu/divizi</v>
      </c>
      <c r="D58" s="221" t="e">
        <f ca="1">VLOOKUP(C58,INDIRECT($D$9),3,)</f>
        <v>#REF!</v>
      </c>
      <c r="E58" s="218" t="str">
        <f>E12</f>
        <v>---</v>
      </c>
      <c r="F58" s="222" t="e">
        <f ca="1">VLOOKUP(C58,INDIRECT($D$9),2,)</f>
        <v>#REF!</v>
      </c>
      <c r="G58" s="69" t="s">
        <v>438</v>
      </c>
      <c r="H58" s="69">
        <v>1</v>
      </c>
      <c r="I58" s="70"/>
      <c r="J58" s="70"/>
      <c r="K58" s="68">
        <v>1</v>
      </c>
      <c r="L58" s="213" t="str">
        <f>F19</f>
        <v>---</v>
      </c>
      <c r="M58" s="214"/>
      <c r="N58" s="69">
        <f>E19</f>
        <v>0</v>
      </c>
      <c r="O58" s="85"/>
      <c r="P58" s="215"/>
      <c r="Q58" s="216"/>
      <c r="R58" s="216"/>
      <c r="S58" s="217"/>
      <c r="T58" s="194" t="s">
        <v>557</v>
      </c>
      <c r="U58" s="195"/>
      <c r="V58" s="196"/>
      <c r="W58" s="65" t="s">
        <v>558</v>
      </c>
      <c r="X58" s="89"/>
      <c r="Y58" s="206"/>
      <c r="Z58" s="207"/>
      <c r="AA58" s="207"/>
      <c r="AB58" s="208"/>
      <c r="AC58" s="194" t="s">
        <v>575</v>
      </c>
      <c r="AD58" s="195"/>
      <c r="AE58" s="196"/>
      <c r="AF58" s="188" t="s">
        <v>576</v>
      </c>
      <c r="AG58" s="189"/>
      <c r="AH58" s="189"/>
      <c r="AI58" s="189"/>
      <c r="AJ58" s="189"/>
      <c r="AK58" s="190"/>
    </row>
    <row r="59" spans="2:37" ht="37.5" customHeight="1" x14ac:dyDescent="0.35">
      <c r="B59" s="219"/>
      <c r="C59" s="220"/>
      <c r="D59" s="221"/>
      <c r="E59" s="218"/>
      <c r="F59" s="222"/>
      <c r="G59" s="71" t="s">
        <v>439</v>
      </c>
      <c r="H59" s="71">
        <v>1</v>
      </c>
      <c r="I59" s="72"/>
      <c r="J59" s="72"/>
      <c r="K59" s="68">
        <v>2</v>
      </c>
      <c r="L59" s="213" t="str">
        <f t="shared" ref="L59:L79" si="1">F20</f>
        <v>---</v>
      </c>
      <c r="M59" s="214"/>
      <c r="N59" s="69">
        <f t="shared" ref="N59:N79" si="2">E20</f>
        <v>0</v>
      </c>
      <c r="O59" s="85"/>
      <c r="P59" s="215"/>
      <c r="Q59" s="216"/>
      <c r="R59" s="216"/>
      <c r="S59" s="217"/>
      <c r="T59" s="165" t="s">
        <v>559</v>
      </c>
      <c r="U59" s="166"/>
      <c r="V59" s="167"/>
      <c r="W59" s="174">
        <v>-0.1</v>
      </c>
      <c r="X59" s="177"/>
      <c r="Y59" s="200"/>
      <c r="Z59" s="201"/>
      <c r="AA59" s="201"/>
      <c r="AB59" s="202"/>
      <c r="AC59" s="165" t="s">
        <v>578</v>
      </c>
      <c r="AD59" s="166"/>
      <c r="AE59" s="167"/>
      <c r="AF59" s="174" t="s">
        <v>577</v>
      </c>
      <c r="AG59" s="177"/>
      <c r="AH59" s="179" t="s">
        <v>582</v>
      </c>
      <c r="AI59" s="180"/>
      <c r="AJ59" s="180"/>
      <c r="AK59" s="181"/>
    </row>
    <row r="60" spans="2:37" ht="37.5" customHeight="1" x14ac:dyDescent="0.35">
      <c r="B60" s="219"/>
      <c r="C60" s="220"/>
      <c r="D60" s="221"/>
      <c r="E60" s="218"/>
      <c r="F60" s="222"/>
      <c r="G60" s="71" t="s">
        <v>440</v>
      </c>
      <c r="H60" s="71">
        <v>1</v>
      </c>
      <c r="I60" s="72"/>
      <c r="J60" s="72"/>
      <c r="K60" s="68">
        <v>3</v>
      </c>
      <c r="L60" s="213" t="str">
        <f t="shared" si="1"/>
        <v>---</v>
      </c>
      <c r="M60" s="214"/>
      <c r="N60" s="69">
        <f t="shared" si="2"/>
        <v>0</v>
      </c>
      <c r="O60" s="85"/>
      <c r="P60" s="215"/>
      <c r="Q60" s="216"/>
      <c r="R60" s="216"/>
      <c r="S60" s="217"/>
      <c r="T60" s="171"/>
      <c r="U60" s="172"/>
      <c r="V60" s="173"/>
      <c r="W60" s="176"/>
      <c r="X60" s="191"/>
      <c r="Y60" s="203"/>
      <c r="Z60" s="204"/>
      <c r="AA60" s="204"/>
      <c r="AB60" s="205"/>
      <c r="AC60" s="168"/>
      <c r="AD60" s="169"/>
      <c r="AE60" s="170"/>
      <c r="AF60" s="175"/>
      <c r="AG60" s="178"/>
      <c r="AH60" s="182"/>
      <c r="AI60" s="183"/>
      <c r="AJ60" s="183"/>
      <c r="AK60" s="184"/>
    </row>
    <row r="61" spans="2:37" ht="37.5" customHeight="1" x14ac:dyDescent="0.35">
      <c r="B61" s="219"/>
      <c r="C61" s="220"/>
      <c r="D61" s="221"/>
      <c r="E61" s="218"/>
      <c r="F61" s="222"/>
      <c r="G61" s="71" t="s">
        <v>441</v>
      </c>
      <c r="H61" s="71">
        <v>1</v>
      </c>
      <c r="I61" s="72"/>
      <c r="J61" s="72"/>
      <c r="K61" s="68">
        <v>4</v>
      </c>
      <c r="L61" s="213" t="str">
        <f t="shared" si="1"/>
        <v>---</v>
      </c>
      <c r="M61" s="214"/>
      <c r="N61" s="69">
        <f t="shared" si="2"/>
        <v>0</v>
      </c>
      <c r="O61" s="85"/>
      <c r="P61" s="215"/>
      <c r="Q61" s="216"/>
      <c r="R61" s="216"/>
      <c r="S61" s="217"/>
      <c r="T61" s="165" t="s">
        <v>560</v>
      </c>
      <c r="U61" s="166"/>
      <c r="V61" s="167"/>
      <c r="W61" s="174">
        <v>-1</v>
      </c>
      <c r="X61" s="177"/>
      <c r="Y61" s="200"/>
      <c r="Z61" s="201"/>
      <c r="AA61" s="201"/>
      <c r="AB61" s="202"/>
      <c r="AC61" s="168"/>
      <c r="AD61" s="169"/>
      <c r="AE61" s="170"/>
      <c r="AF61" s="175"/>
      <c r="AG61" s="178"/>
      <c r="AH61" s="182"/>
      <c r="AI61" s="183"/>
      <c r="AJ61" s="183"/>
      <c r="AK61" s="184"/>
    </row>
    <row r="62" spans="2:37" ht="37.5" customHeight="1" x14ac:dyDescent="0.35">
      <c r="B62" s="219"/>
      <c r="C62" s="220"/>
      <c r="D62" s="221"/>
      <c r="E62" s="218"/>
      <c r="F62" s="222"/>
      <c r="G62" s="73" t="s">
        <v>442</v>
      </c>
      <c r="H62" s="73">
        <v>1</v>
      </c>
      <c r="I62" s="74"/>
      <c r="J62" s="74"/>
      <c r="K62" s="68">
        <v>5</v>
      </c>
      <c r="L62" s="213" t="str">
        <f t="shared" si="1"/>
        <v>---</v>
      </c>
      <c r="M62" s="214"/>
      <c r="N62" s="69">
        <f t="shared" si="2"/>
        <v>0</v>
      </c>
      <c r="O62" s="85"/>
      <c r="P62" s="215"/>
      <c r="Q62" s="216"/>
      <c r="R62" s="216"/>
      <c r="S62" s="217"/>
      <c r="T62" s="171"/>
      <c r="U62" s="172"/>
      <c r="V62" s="173"/>
      <c r="W62" s="176"/>
      <c r="X62" s="191"/>
      <c r="Y62" s="203"/>
      <c r="Z62" s="204"/>
      <c r="AA62" s="204"/>
      <c r="AB62" s="205"/>
      <c r="AC62" s="171"/>
      <c r="AD62" s="172"/>
      <c r="AE62" s="173"/>
      <c r="AF62" s="176"/>
      <c r="AG62" s="191"/>
      <c r="AH62" s="185"/>
      <c r="AI62" s="186"/>
      <c r="AJ62" s="186"/>
      <c r="AK62" s="187"/>
    </row>
    <row r="63" spans="2:37" ht="37.5" customHeight="1" x14ac:dyDescent="0.35">
      <c r="B63" s="219">
        <v>2</v>
      </c>
      <c r="C63" s="220" t="str">
        <f>D13</f>
        <v>Vyberte disciplínu/divizi</v>
      </c>
      <c r="D63" s="221" t="e">
        <f t="shared" ref="D63" ca="1" si="3">VLOOKUP(C63,INDIRECT($D$9),3,)</f>
        <v>#REF!</v>
      </c>
      <c r="E63" s="218" t="str">
        <f>E13</f>
        <v>---</v>
      </c>
      <c r="F63" s="222" t="e">
        <f ca="1">VLOOKUP(C63,INDIRECT($D$9),2,)</f>
        <v>#REF!</v>
      </c>
      <c r="G63" s="69" t="s">
        <v>438</v>
      </c>
      <c r="H63" s="69">
        <v>1</v>
      </c>
      <c r="I63" s="70"/>
      <c r="J63" s="70"/>
      <c r="K63" s="68">
        <v>6</v>
      </c>
      <c r="L63" s="213" t="str">
        <f t="shared" si="1"/>
        <v>---</v>
      </c>
      <c r="M63" s="214"/>
      <c r="N63" s="69">
        <f t="shared" si="2"/>
        <v>0</v>
      </c>
      <c r="O63" s="85"/>
      <c r="P63" s="215"/>
      <c r="Q63" s="216"/>
      <c r="R63" s="216"/>
      <c r="S63" s="217"/>
      <c r="T63" s="165" t="s">
        <v>561</v>
      </c>
      <c r="U63" s="166"/>
      <c r="V63" s="167"/>
      <c r="W63" s="174">
        <v>-1</v>
      </c>
      <c r="X63" s="177"/>
      <c r="Y63" s="200"/>
      <c r="Z63" s="201"/>
      <c r="AA63" s="201"/>
      <c r="AB63" s="202"/>
      <c r="AC63" s="165" t="s">
        <v>579</v>
      </c>
      <c r="AD63" s="166"/>
      <c r="AE63" s="167"/>
      <c r="AF63" s="174" t="s">
        <v>577</v>
      </c>
      <c r="AG63" s="177"/>
      <c r="AH63" s="179" t="s">
        <v>583</v>
      </c>
      <c r="AI63" s="180"/>
      <c r="AJ63" s="180"/>
      <c r="AK63" s="181"/>
    </row>
    <row r="64" spans="2:37" ht="37.5" customHeight="1" x14ac:dyDescent="0.35">
      <c r="B64" s="219"/>
      <c r="C64" s="220"/>
      <c r="D64" s="221"/>
      <c r="E64" s="218"/>
      <c r="F64" s="222"/>
      <c r="G64" s="71" t="s">
        <v>439</v>
      </c>
      <c r="H64" s="71">
        <v>1</v>
      </c>
      <c r="I64" s="72"/>
      <c r="J64" s="72" t="s">
        <v>470</v>
      </c>
      <c r="K64" s="68">
        <v>7</v>
      </c>
      <c r="L64" s="213" t="str">
        <f t="shared" si="1"/>
        <v>---</v>
      </c>
      <c r="M64" s="214"/>
      <c r="N64" s="69">
        <f t="shared" si="2"/>
        <v>0</v>
      </c>
      <c r="O64" s="85"/>
      <c r="P64" s="215"/>
      <c r="Q64" s="216"/>
      <c r="R64" s="216"/>
      <c r="S64" s="217"/>
      <c r="T64" s="171"/>
      <c r="U64" s="172"/>
      <c r="V64" s="173"/>
      <c r="W64" s="176"/>
      <c r="X64" s="191"/>
      <c r="Y64" s="203"/>
      <c r="Z64" s="204"/>
      <c r="AA64" s="204"/>
      <c r="AB64" s="205"/>
      <c r="AC64" s="168"/>
      <c r="AD64" s="169"/>
      <c r="AE64" s="170"/>
      <c r="AF64" s="175"/>
      <c r="AG64" s="178"/>
      <c r="AH64" s="182"/>
      <c r="AI64" s="183"/>
      <c r="AJ64" s="183"/>
      <c r="AK64" s="184"/>
    </row>
    <row r="65" spans="2:37" ht="37.5" customHeight="1" x14ac:dyDescent="0.35">
      <c r="B65" s="219"/>
      <c r="C65" s="220"/>
      <c r="D65" s="221"/>
      <c r="E65" s="218"/>
      <c r="F65" s="222"/>
      <c r="G65" s="71" t="s">
        <v>440</v>
      </c>
      <c r="H65" s="71">
        <v>1</v>
      </c>
      <c r="I65" s="72"/>
      <c r="J65" s="72"/>
      <c r="K65" s="68">
        <v>8</v>
      </c>
      <c r="L65" s="213" t="str">
        <f t="shared" si="1"/>
        <v>---</v>
      </c>
      <c r="M65" s="214"/>
      <c r="N65" s="69">
        <f t="shared" si="2"/>
        <v>0</v>
      </c>
      <c r="O65" s="85"/>
      <c r="P65" s="215"/>
      <c r="Q65" s="216"/>
      <c r="R65" s="216"/>
      <c r="S65" s="217"/>
      <c r="T65" s="165" t="s">
        <v>562</v>
      </c>
      <c r="U65" s="166"/>
      <c r="V65" s="167"/>
      <c r="W65" s="174">
        <v>-1</v>
      </c>
      <c r="X65" s="177"/>
      <c r="Y65" s="200"/>
      <c r="Z65" s="201"/>
      <c r="AA65" s="201"/>
      <c r="AB65" s="202"/>
      <c r="AC65" s="168" t="s">
        <v>562</v>
      </c>
      <c r="AD65" s="169"/>
      <c r="AE65" s="170"/>
      <c r="AF65" s="175"/>
      <c r="AG65" s="178"/>
      <c r="AH65" s="182"/>
      <c r="AI65" s="183"/>
      <c r="AJ65" s="183"/>
      <c r="AK65" s="184"/>
    </row>
    <row r="66" spans="2:37" ht="37.5" customHeight="1" x14ac:dyDescent="0.35">
      <c r="B66" s="219"/>
      <c r="C66" s="220"/>
      <c r="D66" s="221"/>
      <c r="E66" s="218"/>
      <c r="F66" s="222"/>
      <c r="G66" s="71" t="s">
        <v>441</v>
      </c>
      <c r="H66" s="71">
        <v>1</v>
      </c>
      <c r="I66" s="72"/>
      <c r="J66" s="72"/>
      <c r="K66" s="68">
        <v>9</v>
      </c>
      <c r="L66" s="213" t="str">
        <f t="shared" si="1"/>
        <v>---</v>
      </c>
      <c r="M66" s="214"/>
      <c r="N66" s="69">
        <f t="shared" si="2"/>
        <v>0</v>
      </c>
      <c r="O66" s="85"/>
      <c r="P66" s="215"/>
      <c r="Q66" s="216"/>
      <c r="R66" s="216"/>
      <c r="S66" s="217"/>
      <c r="T66" s="171"/>
      <c r="U66" s="172"/>
      <c r="V66" s="173"/>
      <c r="W66" s="176"/>
      <c r="X66" s="191"/>
      <c r="Y66" s="203"/>
      <c r="Z66" s="204"/>
      <c r="AA66" s="204"/>
      <c r="AB66" s="205"/>
      <c r="AC66" s="171"/>
      <c r="AD66" s="172"/>
      <c r="AE66" s="173"/>
      <c r="AF66" s="176"/>
      <c r="AG66" s="191"/>
      <c r="AH66" s="185"/>
      <c r="AI66" s="186"/>
      <c r="AJ66" s="186"/>
      <c r="AK66" s="187"/>
    </row>
    <row r="67" spans="2:37" ht="37.5" customHeight="1" x14ac:dyDescent="0.35">
      <c r="B67" s="219"/>
      <c r="C67" s="220"/>
      <c r="D67" s="221"/>
      <c r="E67" s="218"/>
      <c r="F67" s="222"/>
      <c r="G67" s="73" t="s">
        <v>442</v>
      </c>
      <c r="H67" s="73">
        <v>1</v>
      </c>
      <c r="I67" s="74"/>
      <c r="J67" s="74"/>
      <c r="K67" s="68">
        <v>10</v>
      </c>
      <c r="L67" s="213" t="str">
        <f t="shared" si="1"/>
        <v>---</v>
      </c>
      <c r="M67" s="214"/>
      <c r="N67" s="69">
        <f t="shared" si="2"/>
        <v>0</v>
      </c>
      <c r="O67" s="85"/>
      <c r="P67" s="215"/>
      <c r="Q67" s="216"/>
      <c r="R67" s="216"/>
      <c r="S67" s="217"/>
      <c r="T67" s="165" t="s">
        <v>563</v>
      </c>
      <c r="U67" s="166"/>
      <c r="V67" s="167"/>
      <c r="W67" s="174">
        <v>-1</v>
      </c>
      <c r="X67" s="177"/>
      <c r="Y67" s="200"/>
      <c r="Z67" s="201"/>
      <c r="AA67" s="201"/>
      <c r="AB67" s="202"/>
      <c r="AC67" s="165" t="s">
        <v>580</v>
      </c>
      <c r="AD67" s="166"/>
      <c r="AE67" s="167"/>
      <c r="AF67" s="174" t="s">
        <v>577</v>
      </c>
      <c r="AG67" s="177"/>
      <c r="AH67" s="179" t="s">
        <v>584</v>
      </c>
      <c r="AI67" s="180"/>
      <c r="AJ67" s="180"/>
      <c r="AK67" s="181"/>
    </row>
    <row r="68" spans="2:37" ht="37.5" customHeight="1" x14ac:dyDescent="0.35">
      <c r="B68" s="219">
        <v>3</v>
      </c>
      <c r="C68" s="220" t="str">
        <f>D14</f>
        <v>Vyberte disciplínu/divizi</v>
      </c>
      <c r="D68" s="221" t="e">
        <f t="shared" ref="D68" ca="1" si="4">VLOOKUP(C68,INDIRECT($D$9),3,)</f>
        <v>#REF!</v>
      </c>
      <c r="E68" s="218" t="str">
        <f>E14</f>
        <v>---</v>
      </c>
      <c r="F68" s="222" t="e">
        <f ca="1">VLOOKUP(C68,INDIRECT($D$9),2,)</f>
        <v>#REF!</v>
      </c>
      <c r="G68" s="69" t="s">
        <v>438</v>
      </c>
      <c r="H68" s="69">
        <v>1</v>
      </c>
      <c r="I68" s="70"/>
      <c r="J68" s="70"/>
      <c r="K68" s="68">
        <v>11</v>
      </c>
      <c r="L68" s="213" t="str">
        <f t="shared" si="1"/>
        <v>---</v>
      </c>
      <c r="M68" s="214"/>
      <c r="N68" s="69">
        <f t="shared" si="2"/>
        <v>0</v>
      </c>
      <c r="O68" s="85"/>
      <c r="P68" s="215"/>
      <c r="Q68" s="216"/>
      <c r="R68" s="216"/>
      <c r="S68" s="217"/>
      <c r="T68" s="171"/>
      <c r="U68" s="172"/>
      <c r="V68" s="173"/>
      <c r="W68" s="176"/>
      <c r="X68" s="191"/>
      <c r="Y68" s="203"/>
      <c r="Z68" s="204"/>
      <c r="AA68" s="204"/>
      <c r="AB68" s="205"/>
      <c r="AC68" s="168"/>
      <c r="AD68" s="169"/>
      <c r="AE68" s="170"/>
      <c r="AF68" s="175"/>
      <c r="AG68" s="178"/>
      <c r="AH68" s="182"/>
      <c r="AI68" s="183"/>
      <c r="AJ68" s="183"/>
      <c r="AK68" s="184"/>
    </row>
    <row r="69" spans="2:37" ht="37.5" customHeight="1" x14ac:dyDescent="0.35">
      <c r="B69" s="219"/>
      <c r="C69" s="220"/>
      <c r="D69" s="221"/>
      <c r="E69" s="218"/>
      <c r="F69" s="222"/>
      <c r="G69" s="71" t="s">
        <v>439</v>
      </c>
      <c r="H69" s="71">
        <v>1</v>
      </c>
      <c r="I69" s="72"/>
      <c r="J69" s="72"/>
      <c r="K69" s="68">
        <v>12</v>
      </c>
      <c r="L69" s="213" t="str">
        <f t="shared" si="1"/>
        <v>---</v>
      </c>
      <c r="M69" s="214"/>
      <c r="N69" s="69">
        <f t="shared" si="2"/>
        <v>0</v>
      </c>
      <c r="O69" s="85"/>
      <c r="P69" s="215"/>
      <c r="Q69" s="216"/>
      <c r="R69" s="216"/>
      <c r="S69" s="217"/>
      <c r="T69" s="165" t="s">
        <v>564</v>
      </c>
      <c r="U69" s="166"/>
      <c r="V69" s="167"/>
      <c r="W69" s="174">
        <v>-3</v>
      </c>
      <c r="X69" s="177"/>
      <c r="Y69" s="200"/>
      <c r="Z69" s="201"/>
      <c r="AA69" s="201"/>
      <c r="AB69" s="202"/>
      <c r="AC69" s="168" t="s">
        <v>564</v>
      </c>
      <c r="AD69" s="169"/>
      <c r="AE69" s="170"/>
      <c r="AF69" s="175"/>
      <c r="AG69" s="178"/>
      <c r="AH69" s="182"/>
      <c r="AI69" s="183"/>
      <c r="AJ69" s="183"/>
      <c r="AK69" s="184"/>
    </row>
    <row r="70" spans="2:37" ht="37.5" customHeight="1" x14ac:dyDescent="0.35">
      <c r="B70" s="219"/>
      <c r="C70" s="220"/>
      <c r="D70" s="221"/>
      <c r="E70" s="218"/>
      <c r="F70" s="222"/>
      <c r="G70" s="71" t="s">
        <v>440</v>
      </c>
      <c r="H70" s="71">
        <v>1</v>
      </c>
      <c r="I70" s="72"/>
      <c r="J70" s="72"/>
      <c r="K70" s="68">
        <v>13</v>
      </c>
      <c r="L70" s="213" t="str">
        <f t="shared" si="1"/>
        <v>---</v>
      </c>
      <c r="M70" s="214"/>
      <c r="N70" s="69">
        <f t="shared" si="2"/>
        <v>0</v>
      </c>
      <c r="O70" s="85"/>
      <c r="P70" s="215"/>
      <c r="Q70" s="216"/>
      <c r="R70" s="216"/>
      <c r="S70" s="217"/>
      <c r="T70" s="171"/>
      <c r="U70" s="172"/>
      <c r="V70" s="173"/>
      <c r="W70" s="176"/>
      <c r="X70" s="191"/>
      <c r="Y70" s="203"/>
      <c r="Z70" s="204"/>
      <c r="AA70" s="204"/>
      <c r="AB70" s="205"/>
      <c r="AC70" s="171"/>
      <c r="AD70" s="172"/>
      <c r="AE70" s="173"/>
      <c r="AF70" s="176"/>
      <c r="AG70" s="191"/>
      <c r="AH70" s="185"/>
      <c r="AI70" s="186"/>
      <c r="AJ70" s="186"/>
      <c r="AK70" s="187"/>
    </row>
    <row r="71" spans="2:37" ht="37.5" customHeight="1" x14ac:dyDescent="0.35">
      <c r="B71" s="219"/>
      <c r="C71" s="220"/>
      <c r="D71" s="221"/>
      <c r="E71" s="218"/>
      <c r="F71" s="222"/>
      <c r="G71" s="71" t="s">
        <v>441</v>
      </c>
      <c r="H71" s="71">
        <v>1</v>
      </c>
      <c r="I71" s="72"/>
      <c r="J71" s="72"/>
      <c r="K71" s="68">
        <v>14</v>
      </c>
      <c r="L71" s="213" t="str">
        <f t="shared" si="1"/>
        <v>---</v>
      </c>
      <c r="M71" s="214"/>
      <c r="N71" s="69">
        <f t="shared" si="2"/>
        <v>0</v>
      </c>
      <c r="O71" s="85"/>
      <c r="P71" s="215"/>
      <c r="Q71" s="216"/>
      <c r="R71" s="216"/>
      <c r="S71" s="217"/>
      <c r="T71" s="165" t="s">
        <v>565</v>
      </c>
      <c r="U71" s="166"/>
      <c r="V71" s="167"/>
      <c r="W71" s="174">
        <v>-3</v>
      </c>
      <c r="X71" s="177"/>
      <c r="Y71" s="200"/>
      <c r="Z71" s="201"/>
      <c r="AA71" s="201"/>
      <c r="AB71" s="202"/>
      <c r="AC71" s="165" t="s">
        <v>581</v>
      </c>
      <c r="AD71" s="166"/>
      <c r="AE71" s="167"/>
      <c r="AF71" s="174" t="s">
        <v>577</v>
      </c>
      <c r="AG71" s="177"/>
      <c r="AH71" s="179" t="s">
        <v>585</v>
      </c>
      <c r="AI71" s="180"/>
      <c r="AJ71" s="180"/>
      <c r="AK71" s="181"/>
    </row>
    <row r="72" spans="2:37" ht="37.5" customHeight="1" x14ac:dyDescent="0.35">
      <c r="B72" s="219"/>
      <c r="C72" s="220"/>
      <c r="D72" s="221"/>
      <c r="E72" s="218"/>
      <c r="F72" s="222"/>
      <c r="G72" s="73" t="s">
        <v>442</v>
      </c>
      <c r="H72" s="73">
        <v>1</v>
      </c>
      <c r="I72" s="74"/>
      <c r="J72" s="74"/>
      <c r="K72" s="68">
        <v>15</v>
      </c>
      <c r="L72" s="213" t="str">
        <f t="shared" si="1"/>
        <v>---</v>
      </c>
      <c r="M72" s="214"/>
      <c r="N72" s="69">
        <f t="shared" si="2"/>
        <v>0</v>
      </c>
      <c r="O72" s="85"/>
      <c r="P72" s="215"/>
      <c r="Q72" s="216"/>
      <c r="R72" s="216"/>
      <c r="S72" s="217"/>
      <c r="T72" s="171"/>
      <c r="U72" s="172"/>
      <c r="V72" s="173"/>
      <c r="W72" s="176"/>
      <c r="X72" s="191"/>
      <c r="Y72" s="203"/>
      <c r="Z72" s="204"/>
      <c r="AA72" s="204"/>
      <c r="AB72" s="205"/>
      <c r="AC72" s="168"/>
      <c r="AD72" s="169"/>
      <c r="AE72" s="170"/>
      <c r="AF72" s="175"/>
      <c r="AG72" s="178"/>
      <c r="AH72" s="182"/>
      <c r="AI72" s="183"/>
      <c r="AJ72" s="183"/>
      <c r="AK72" s="184"/>
    </row>
    <row r="73" spans="2:37" ht="37.5" customHeight="1" x14ac:dyDescent="0.35">
      <c r="B73" s="219">
        <v>4</v>
      </c>
      <c r="C73" s="220" t="str">
        <f>D15</f>
        <v>Vyberte disciplínu/divizi</v>
      </c>
      <c r="D73" s="221" t="e">
        <f t="shared" ref="D73" ca="1" si="5">VLOOKUP(C73,INDIRECT($D$9),3,)</f>
        <v>#REF!</v>
      </c>
      <c r="E73" s="218" t="str">
        <f>E15</f>
        <v>---</v>
      </c>
      <c r="F73" s="222" t="e">
        <f ca="1">VLOOKUP(C73,INDIRECT($D$9),2,)</f>
        <v>#REF!</v>
      </c>
      <c r="G73" s="69" t="s">
        <v>438</v>
      </c>
      <c r="H73" s="69">
        <v>1</v>
      </c>
      <c r="I73" s="70"/>
      <c r="J73" s="70"/>
      <c r="K73" s="68">
        <v>16</v>
      </c>
      <c r="L73" s="213" t="str">
        <f t="shared" si="1"/>
        <v>---</v>
      </c>
      <c r="M73" s="214"/>
      <c r="N73" s="69">
        <f t="shared" si="2"/>
        <v>0</v>
      </c>
      <c r="O73" s="85"/>
      <c r="P73" s="215"/>
      <c r="Q73" s="216"/>
      <c r="R73" s="216"/>
      <c r="S73" s="217"/>
      <c r="T73" s="165" t="s">
        <v>566</v>
      </c>
      <c r="U73" s="166"/>
      <c r="V73" s="167"/>
      <c r="W73" s="174">
        <v>-5</v>
      </c>
      <c r="X73" s="177"/>
      <c r="Y73" s="200"/>
      <c r="Z73" s="201"/>
      <c r="AA73" s="201"/>
      <c r="AB73" s="202"/>
      <c r="AC73" s="168" t="s">
        <v>566</v>
      </c>
      <c r="AD73" s="169"/>
      <c r="AE73" s="170"/>
      <c r="AF73" s="175"/>
      <c r="AG73" s="178"/>
      <c r="AH73" s="182"/>
      <c r="AI73" s="183"/>
      <c r="AJ73" s="183"/>
      <c r="AK73" s="184"/>
    </row>
    <row r="74" spans="2:37" ht="37.5" customHeight="1" thickBot="1" x14ac:dyDescent="0.4">
      <c r="B74" s="219"/>
      <c r="C74" s="220"/>
      <c r="D74" s="221"/>
      <c r="E74" s="218"/>
      <c r="F74" s="222"/>
      <c r="G74" s="71" t="s">
        <v>439</v>
      </c>
      <c r="H74" s="71">
        <v>1</v>
      </c>
      <c r="I74" s="72"/>
      <c r="J74" s="72"/>
      <c r="K74" s="68">
        <v>17</v>
      </c>
      <c r="L74" s="213" t="str">
        <f t="shared" si="1"/>
        <v>---</v>
      </c>
      <c r="M74" s="214"/>
      <c r="N74" s="69">
        <f t="shared" si="2"/>
        <v>0</v>
      </c>
      <c r="O74" s="85"/>
      <c r="P74" s="215"/>
      <c r="Q74" s="216"/>
      <c r="R74" s="216"/>
      <c r="S74" s="217"/>
      <c r="T74" s="171"/>
      <c r="U74" s="172"/>
      <c r="V74" s="173"/>
      <c r="W74" s="176"/>
      <c r="X74" s="178"/>
      <c r="Y74" s="211"/>
      <c r="Z74" s="212"/>
      <c r="AA74" s="212"/>
      <c r="AB74" s="205"/>
      <c r="AC74" s="171"/>
      <c r="AD74" s="172"/>
      <c r="AE74" s="173"/>
      <c r="AF74" s="176"/>
      <c r="AG74" s="191"/>
      <c r="AH74" s="185"/>
      <c r="AI74" s="186"/>
      <c r="AJ74" s="186"/>
      <c r="AK74" s="187"/>
    </row>
    <row r="75" spans="2:37" ht="37.5" customHeight="1" thickBot="1" x14ac:dyDescent="0.4">
      <c r="B75" s="219"/>
      <c r="C75" s="220"/>
      <c r="D75" s="221"/>
      <c r="E75" s="218"/>
      <c r="F75" s="222"/>
      <c r="G75" s="71" t="s">
        <v>440</v>
      </c>
      <c r="H75" s="71">
        <v>1</v>
      </c>
      <c r="I75" s="72"/>
      <c r="J75" s="72"/>
      <c r="K75" s="68">
        <v>18</v>
      </c>
      <c r="L75" s="213" t="str">
        <f t="shared" si="1"/>
        <v>---</v>
      </c>
      <c r="M75" s="214"/>
      <c r="N75" s="69">
        <f t="shared" si="2"/>
        <v>0</v>
      </c>
      <c r="O75" s="85"/>
      <c r="P75" s="215"/>
      <c r="Q75" s="216"/>
      <c r="R75" s="216"/>
      <c r="S75" s="217"/>
      <c r="T75" s="76"/>
      <c r="U75" s="76"/>
      <c r="V75" s="87" t="s">
        <v>567</v>
      </c>
      <c r="W75" s="67" t="s">
        <v>568</v>
      </c>
      <c r="X75" s="90"/>
      <c r="Y75" s="91" t="s">
        <v>569</v>
      </c>
      <c r="Z75" s="209"/>
      <c r="AA75" s="210"/>
      <c r="AB75" s="76"/>
      <c r="AC75" s="165" t="s">
        <v>450</v>
      </c>
      <c r="AD75" s="166"/>
      <c r="AE75" s="167"/>
      <c r="AF75" s="174" t="s">
        <v>577</v>
      </c>
      <c r="AG75" s="177"/>
      <c r="AH75" s="179" t="s">
        <v>586</v>
      </c>
      <c r="AI75" s="180"/>
      <c r="AJ75" s="180"/>
      <c r="AK75" s="181"/>
    </row>
    <row r="76" spans="2:37" ht="37.5" customHeight="1" x14ac:dyDescent="0.35">
      <c r="B76" s="219"/>
      <c r="C76" s="220"/>
      <c r="D76" s="221"/>
      <c r="E76" s="218"/>
      <c r="F76" s="222"/>
      <c r="G76" s="71" t="s">
        <v>441</v>
      </c>
      <c r="H76" s="71">
        <v>1</v>
      </c>
      <c r="I76" s="72"/>
      <c r="J76" s="72"/>
      <c r="K76" s="68">
        <v>19</v>
      </c>
      <c r="L76" s="213" t="str">
        <f t="shared" si="1"/>
        <v>---</v>
      </c>
      <c r="M76" s="214"/>
      <c r="N76" s="69">
        <f t="shared" si="2"/>
        <v>0</v>
      </c>
      <c r="O76" s="85"/>
      <c r="P76" s="215"/>
      <c r="Q76" s="216"/>
      <c r="R76" s="216"/>
      <c r="S76" s="217"/>
      <c r="AC76" s="168"/>
      <c r="AD76" s="169"/>
      <c r="AE76" s="170"/>
      <c r="AF76" s="175"/>
      <c r="AG76" s="178"/>
      <c r="AH76" s="182"/>
      <c r="AI76" s="183"/>
      <c r="AJ76" s="183"/>
      <c r="AK76" s="184"/>
    </row>
    <row r="77" spans="2:37" ht="37.5" customHeight="1" x14ac:dyDescent="0.35">
      <c r="B77" s="219"/>
      <c r="C77" s="220"/>
      <c r="D77" s="221"/>
      <c r="E77" s="218"/>
      <c r="F77" s="222"/>
      <c r="G77" s="73" t="s">
        <v>442</v>
      </c>
      <c r="H77" s="73">
        <v>1</v>
      </c>
      <c r="I77" s="74"/>
      <c r="J77" s="74"/>
      <c r="K77" s="68">
        <v>20</v>
      </c>
      <c r="L77" s="213" t="str">
        <f t="shared" si="1"/>
        <v>---</v>
      </c>
      <c r="M77" s="214"/>
      <c r="N77" s="69">
        <f t="shared" si="2"/>
        <v>0</v>
      </c>
      <c r="O77" s="85"/>
      <c r="P77" s="215"/>
      <c r="Q77" s="216"/>
      <c r="R77" s="216"/>
      <c r="S77" s="217"/>
      <c r="AC77" s="168" t="s">
        <v>566</v>
      </c>
      <c r="AD77" s="169"/>
      <c r="AE77" s="170"/>
      <c r="AF77" s="175"/>
      <c r="AG77" s="178"/>
      <c r="AH77" s="182"/>
      <c r="AI77" s="183"/>
      <c r="AJ77" s="183"/>
      <c r="AK77" s="184"/>
    </row>
    <row r="78" spans="2:37" ht="37.5" customHeight="1" thickBot="1" x14ac:dyDescent="0.4">
      <c r="B78" s="219">
        <v>5</v>
      </c>
      <c r="C78" s="220" t="str">
        <f>D16</f>
        <v>Vyberte disciplínu/divizi</v>
      </c>
      <c r="D78" s="221" t="e">
        <f t="shared" ref="D78" ca="1" si="6">VLOOKUP(C78,INDIRECT($D$9),3,)</f>
        <v>#REF!</v>
      </c>
      <c r="E78" s="218" t="str">
        <f>E16</f>
        <v>---</v>
      </c>
      <c r="F78" s="222" t="e">
        <f ca="1">VLOOKUP(C78,INDIRECT($D$9),2,)</f>
        <v>#REF!</v>
      </c>
      <c r="G78" s="69" t="s">
        <v>438</v>
      </c>
      <c r="H78" s="69">
        <v>1</v>
      </c>
      <c r="I78" s="70"/>
      <c r="J78" s="70"/>
      <c r="K78" s="68">
        <v>21</v>
      </c>
      <c r="L78" s="213" t="str">
        <f t="shared" si="1"/>
        <v>---</v>
      </c>
      <c r="M78" s="214"/>
      <c r="N78" s="69">
        <f t="shared" si="2"/>
        <v>0</v>
      </c>
      <c r="O78" s="85"/>
      <c r="P78" s="215"/>
      <c r="Q78" s="216"/>
      <c r="R78" s="216"/>
      <c r="S78" s="217"/>
      <c r="AC78" s="171"/>
      <c r="AD78" s="172"/>
      <c r="AE78" s="173"/>
      <c r="AF78" s="176"/>
      <c r="AG78" s="178"/>
      <c r="AH78" s="185"/>
      <c r="AI78" s="186"/>
      <c r="AJ78" s="186"/>
      <c r="AK78" s="187"/>
    </row>
    <row r="79" spans="2:37" ht="37.5" customHeight="1" thickBot="1" x14ac:dyDescent="0.4">
      <c r="B79" s="219"/>
      <c r="C79" s="220"/>
      <c r="D79" s="221"/>
      <c r="E79" s="218"/>
      <c r="F79" s="222"/>
      <c r="G79" s="71" t="s">
        <v>439</v>
      </c>
      <c r="H79" s="71">
        <v>1</v>
      </c>
      <c r="I79" s="72"/>
      <c r="J79" s="72"/>
      <c r="K79" s="68">
        <v>22</v>
      </c>
      <c r="L79" s="213" t="str">
        <f t="shared" si="1"/>
        <v>---</v>
      </c>
      <c r="M79" s="214"/>
      <c r="N79" s="69">
        <f t="shared" si="2"/>
        <v>0</v>
      </c>
      <c r="O79" s="86"/>
      <c r="P79" s="215"/>
      <c r="Q79" s="216"/>
      <c r="R79" s="216"/>
      <c r="S79" s="217"/>
      <c r="AC79" s="76"/>
      <c r="AD79" s="76"/>
      <c r="AE79" s="87" t="s">
        <v>520</v>
      </c>
      <c r="AF79" s="67">
        <v>25</v>
      </c>
      <c r="AG79" s="88"/>
      <c r="AH79" s="76"/>
      <c r="AI79" s="76"/>
      <c r="AJ79" s="76"/>
      <c r="AK79" s="76"/>
    </row>
    <row r="80" spans="2:37" ht="37.5" customHeight="1" thickBot="1" x14ac:dyDescent="0.4">
      <c r="B80" s="219"/>
      <c r="C80" s="220"/>
      <c r="D80" s="221"/>
      <c r="E80" s="218"/>
      <c r="F80" s="222"/>
      <c r="G80" s="71" t="s">
        <v>440</v>
      </c>
      <c r="H80" s="71">
        <v>1</v>
      </c>
      <c r="I80" s="72"/>
      <c r="J80" s="72"/>
      <c r="K80" s="76"/>
      <c r="L80" s="76"/>
      <c r="M80" s="87" t="s">
        <v>520</v>
      </c>
      <c r="N80" s="67">
        <f>SUM(N58:N79)</f>
        <v>0</v>
      </c>
      <c r="O80" s="88"/>
      <c r="P80" s="76"/>
      <c r="Q80" s="76"/>
      <c r="R80" s="76"/>
      <c r="S80" s="76"/>
    </row>
    <row r="81" spans="2:10" ht="37.5" customHeight="1" x14ac:dyDescent="0.35">
      <c r="B81" s="219"/>
      <c r="C81" s="220"/>
      <c r="D81" s="221"/>
      <c r="E81" s="218"/>
      <c r="F81" s="222"/>
      <c r="G81" s="71" t="s">
        <v>441</v>
      </c>
      <c r="H81" s="71">
        <v>1</v>
      </c>
      <c r="I81" s="72"/>
      <c r="J81" s="72"/>
    </row>
    <row r="82" spans="2:10" ht="37.5" customHeight="1" thickBot="1" x14ac:dyDescent="0.4">
      <c r="B82" s="219"/>
      <c r="C82" s="220"/>
      <c r="D82" s="221"/>
      <c r="E82" s="218"/>
      <c r="F82" s="222"/>
      <c r="G82" s="73" t="s">
        <v>442</v>
      </c>
      <c r="H82" s="73">
        <v>1</v>
      </c>
      <c r="I82" s="75"/>
      <c r="J82" s="74"/>
    </row>
    <row r="83" spans="2:10" ht="26.25" customHeight="1" thickBot="1" x14ac:dyDescent="0.4">
      <c r="B83" s="76"/>
      <c r="C83" s="76"/>
      <c r="D83" s="76"/>
      <c r="E83" s="76"/>
      <c r="F83" s="77"/>
      <c r="G83" s="78" t="s">
        <v>520</v>
      </c>
      <c r="H83" s="67">
        <v>25</v>
      </c>
      <c r="I83" s="79"/>
      <c r="J83" s="76"/>
    </row>
  </sheetData>
  <sheetProtection algorithmName="SHA-512" hashValue="fg5+KCcGMn5VYjoj9dLzxQ8pdVx83oga/XRlTMu0gb3TO34ZscabTe3eaY0GfidQxYkyF5vbmVkQ+Vyl4Hiq9A==" saltValue="Xc7+tiAATQYPGCmEv87T5Q==" spinCount="100000" sheet="1" objects="1" scenarios="1"/>
  <mergeCells count="141">
    <mergeCell ref="E78:E82"/>
    <mergeCell ref="B45:J45"/>
    <mergeCell ref="B46:J46"/>
    <mergeCell ref="B73:B77"/>
    <mergeCell ref="B78:B82"/>
    <mergeCell ref="C58:C62"/>
    <mergeCell ref="D58:D62"/>
    <mergeCell ref="F58:F62"/>
    <mergeCell ref="F63:F67"/>
    <mergeCell ref="F68:F72"/>
    <mergeCell ref="F73:F77"/>
    <mergeCell ref="F78:F82"/>
    <mergeCell ref="C68:C72"/>
    <mergeCell ref="C73:C77"/>
    <mergeCell ref="C78:C82"/>
    <mergeCell ref="D63:D67"/>
    <mergeCell ref="D68:D72"/>
    <mergeCell ref="D73:D77"/>
    <mergeCell ref="D78:D82"/>
    <mergeCell ref="B58:B62"/>
    <mergeCell ref="C63:C67"/>
    <mergeCell ref="F57:G57"/>
    <mergeCell ref="B63:B67"/>
    <mergeCell ref="B68:B72"/>
    <mergeCell ref="K46:S46"/>
    <mergeCell ref="L57:M57"/>
    <mergeCell ref="L58:M58"/>
    <mergeCell ref="P57:S57"/>
    <mergeCell ref="P58:S58"/>
    <mergeCell ref="L59:M59"/>
    <mergeCell ref="P59:S59"/>
    <mergeCell ref="K45:S45"/>
    <mergeCell ref="E73:E77"/>
    <mergeCell ref="E58:E62"/>
    <mergeCell ref="E63:E67"/>
    <mergeCell ref="E68:E72"/>
    <mergeCell ref="L67:M67"/>
    <mergeCell ref="P67:S67"/>
    <mergeCell ref="L68:M68"/>
    <mergeCell ref="P68:S68"/>
    <mergeCell ref="L69:M69"/>
    <mergeCell ref="P69:S69"/>
    <mergeCell ref="L60:M60"/>
    <mergeCell ref="P60:S60"/>
    <mergeCell ref="L61:M61"/>
    <mergeCell ref="P61:S61"/>
    <mergeCell ref="L62:M62"/>
    <mergeCell ref="P62:S62"/>
    <mergeCell ref="L63:M63"/>
    <mergeCell ref="P63:S63"/>
    <mergeCell ref="L64:M64"/>
    <mergeCell ref="P64:S64"/>
    <mergeCell ref="L65:M65"/>
    <mergeCell ref="P65:S65"/>
    <mergeCell ref="L66:M66"/>
    <mergeCell ref="P66:S66"/>
    <mergeCell ref="L77:M77"/>
    <mergeCell ref="P77:S77"/>
    <mergeCell ref="L78:M78"/>
    <mergeCell ref="P78:S78"/>
    <mergeCell ref="L79:M79"/>
    <mergeCell ref="P79:S79"/>
    <mergeCell ref="L70:M70"/>
    <mergeCell ref="P70:S70"/>
    <mergeCell ref="L71:M71"/>
    <mergeCell ref="P71:S71"/>
    <mergeCell ref="L72:M72"/>
    <mergeCell ref="P72:S72"/>
    <mergeCell ref="L73:M73"/>
    <mergeCell ref="P73:S73"/>
    <mergeCell ref="L74:M74"/>
    <mergeCell ref="P74:S74"/>
    <mergeCell ref="L75:M75"/>
    <mergeCell ref="P75:S75"/>
    <mergeCell ref="L76:M76"/>
    <mergeCell ref="P76:S76"/>
    <mergeCell ref="X61:X62"/>
    <mergeCell ref="Y59:AB60"/>
    <mergeCell ref="Y61:AB62"/>
    <mergeCell ref="Z75:AA75"/>
    <mergeCell ref="T71:V72"/>
    <mergeCell ref="T73:V74"/>
    <mergeCell ref="W73:W74"/>
    <mergeCell ref="X73:X74"/>
    <mergeCell ref="T69:V70"/>
    <mergeCell ref="T65:V66"/>
    <mergeCell ref="T67:V68"/>
    <mergeCell ref="W65:W66"/>
    <mergeCell ref="X65:X66"/>
    <mergeCell ref="Y73:AB74"/>
    <mergeCell ref="W67:W68"/>
    <mergeCell ref="X67:X68"/>
    <mergeCell ref="W69:W70"/>
    <mergeCell ref="X69:X70"/>
    <mergeCell ref="W71:W72"/>
    <mergeCell ref="X71:X72"/>
    <mergeCell ref="AC45:AK45"/>
    <mergeCell ref="AC46:AK46"/>
    <mergeCell ref="AC57:AE57"/>
    <mergeCell ref="AH57:AK57"/>
    <mergeCell ref="AC58:AE58"/>
    <mergeCell ref="Y65:AB66"/>
    <mergeCell ref="Y67:AB68"/>
    <mergeCell ref="Y69:AB70"/>
    <mergeCell ref="Y71:AB72"/>
    <mergeCell ref="T45:AB45"/>
    <mergeCell ref="T46:AB46"/>
    <mergeCell ref="T57:V57"/>
    <mergeCell ref="T58:V58"/>
    <mergeCell ref="Y57:AB57"/>
    <mergeCell ref="Y58:AB58"/>
    <mergeCell ref="T63:V64"/>
    <mergeCell ref="W63:W64"/>
    <mergeCell ref="X63:X64"/>
    <mergeCell ref="Y63:AB64"/>
    <mergeCell ref="T59:V60"/>
    <mergeCell ref="W59:W60"/>
    <mergeCell ref="T61:V62"/>
    <mergeCell ref="X59:X60"/>
    <mergeCell ref="W61:W62"/>
    <mergeCell ref="AC75:AE78"/>
    <mergeCell ref="AF75:AF78"/>
    <mergeCell ref="AG75:AG78"/>
    <mergeCell ref="AH75:AK78"/>
    <mergeCell ref="AF58:AK58"/>
    <mergeCell ref="AF59:AF62"/>
    <mergeCell ref="AG59:AG62"/>
    <mergeCell ref="AH59:AK62"/>
    <mergeCell ref="AF63:AF66"/>
    <mergeCell ref="AG63:AG66"/>
    <mergeCell ref="AH63:AK66"/>
    <mergeCell ref="AF67:AF70"/>
    <mergeCell ref="AG67:AG70"/>
    <mergeCell ref="AH67:AK70"/>
    <mergeCell ref="AF71:AF74"/>
    <mergeCell ref="AG71:AG74"/>
    <mergeCell ref="AC71:AE74"/>
    <mergeCell ref="AH71:AK74"/>
    <mergeCell ref="AC67:AE70"/>
    <mergeCell ref="AC63:AE66"/>
    <mergeCell ref="AC59:AE62"/>
  </mergeCells>
  <pageMargins left="0.70866141732283472" right="0.70866141732283472" top="0.74803149606299213" bottom="0.74803149606299213" header="0.31496062992125984" footer="0.31496062992125984"/>
  <pageSetup paperSize="9" scale="47" fitToWidth="4" orientation="portrait" r:id="rId1"/>
  <colBreaks count="3" manualBreakCount="3">
    <brk id="10" min="44" max="82" man="1"/>
    <brk id="19" min="44" max="82" man="1"/>
    <brk id="28" min="44" max="82"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10</vt:i4>
      </vt:variant>
      <vt:variant>
        <vt:lpstr>Pojmenované oblasti</vt:lpstr>
      </vt:variant>
      <vt:variant>
        <vt:i4>19</vt:i4>
      </vt:variant>
    </vt:vector>
  </HeadingPairs>
  <TitlesOfParts>
    <vt:vector size="29" baseType="lpstr">
      <vt:lpstr>Form</vt:lpstr>
      <vt:lpstr>PP_Hoop</vt:lpstr>
      <vt:lpstr>PP_Hoop_Doubles</vt:lpstr>
      <vt:lpstr>PP_Hammock</vt:lpstr>
      <vt:lpstr>PP_Hammock_Doubles</vt:lpstr>
      <vt:lpstr>PP_Silk</vt:lpstr>
      <vt:lpstr>Seznam</vt:lpstr>
      <vt:lpstr>Překlad</vt:lpstr>
      <vt:lpstr>Score_sheets</vt:lpstr>
      <vt:lpstr>Library</vt:lpstr>
      <vt:lpstr>PP_Hammock!_Hlk159054795</vt:lpstr>
      <vt:lpstr>PP_Hammock_Doubles!_Hlk159054795</vt:lpstr>
      <vt:lpstr>Aerial_Hammock_Amatéři</vt:lpstr>
      <vt:lpstr>Aerial_Hammock_Elita</vt:lpstr>
      <vt:lpstr>Aerial_Hammock_Profesionálové</vt:lpstr>
      <vt:lpstr>Aerial_Hoop_Amatéři</vt:lpstr>
      <vt:lpstr>Aerial_Hoop_Elita</vt:lpstr>
      <vt:lpstr>Aerial_Hoop_Profesionálové</vt:lpstr>
      <vt:lpstr>Lib_Aerial_hammock</vt:lpstr>
      <vt:lpstr>Lib_Aerial_hammock_doubles</vt:lpstr>
      <vt:lpstr>Lib_Aerial_hoop_AM</vt:lpstr>
      <vt:lpstr>Lib_Aerial_hoop_doubles</vt:lpstr>
      <vt:lpstr>Lib_Aerial_hoop_ELI</vt:lpstr>
      <vt:lpstr>Lib_Aerial_hoop_PRO</vt:lpstr>
      <vt:lpstr>Lib_Aerial_silks</vt:lpstr>
      <vt:lpstr>Name</vt:lpstr>
      <vt:lpstr>Form!Oblast_tisku</vt:lpstr>
      <vt:lpstr>Library!Oblast_tisku</vt:lpstr>
      <vt:lpstr>Score_sheets!Oblast_tisku</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Lenka Šotkovská</dc:creator>
  <cp:lastModifiedBy>Václav Martynek</cp:lastModifiedBy>
  <cp:lastPrinted>2024-06-17T03:07:56Z</cp:lastPrinted>
  <dcterms:created xsi:type="dcterms:W3CDTF">2024-03-31T09:57:03Z</dcterms:created>
  <dcterms:modified xsi:type="dcterms:W3CDTF">2025-04-30T05:14:52Z</dcterms:modified>
</cp:coreProperties>
</file>